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Documents\2025. GODINA\ZAVRŠNI 2025\"/>
    </mc:Choice>
  </mc:AlternateContent>
  <xr:revisionPtr revIDLastSave="0" documentId="13_ncr:1_{180C010A-2E60-41F3-B822-6FF0EC6BF9B0}" xr6:coauthVersionLast="37" xr6:coauthVersionMax="3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F328" i="9"/>
  <c r="E328" i="9"/>
  <c r="B328" i="9" s="1"/>
  <c r="H327" i="9"/>
  <c r="G327" i="9"/>
  <c r="F327" i="9"/>
  <c r="H326" i="9"/>
  <c r="G326" i="9"/>
  <c r="F326" i="9"/>
  <c r="H325" i="9"/>
  <c r="G325" i="9"/>
  <c r="F325" i="9"/>
  <c r="H324" i="9"/>
  <c r="E324" i="9" s="1"/>
  <c r="B324" i="9" s="1"/>
  <c r="G324" i="9"/>
  <c r="F324" i="9"/>
  <c r="H323" i="9"/>
  <c r="G323" i="9"/>
  <c r="F323" i="9"/>
  <c r="E323" i="9"/>
  <c r="H322" i="9"/>
  <c r="G322" i="9"/>
  <c r="F322" i="9"/>
  <c r="H321" i="9"/>
  <c r="G321" i="9"/>
  <c r="F321" i="9"/>
  <c r="H320" i="9"/>
  <c r="G320" i="9"/>
  <c r="F320" i="9"/>
  <c r="H319" i="9"/>
  <c r="G319" i="9"/>
  <c r="F319" i="9"/>
  <c r="E319" i="9"/>
  <c r="B319" i="9" s="1"/>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B283" i="9" s="1"/>
  <c r="M282" i="9"/>
  <c r="L282" i="9"/>
  <c r="F282" i="9"/>
  <c r="B282" i="9" s="1"/>
  <c r="E282" i="9"/>
  <c r="M281" i="9"/>
  <c r="L281" i="9"/>
  <c r="F281" i="9" s="1"/>
  <c r="E281" i="9"/>
  <c r="M280" i="9"/>
  <c r="L280" i="9"/>
  <c r="E280" i="9"/>
  <c r="M279" i="9"/>
  <c r="L279" i="9"/>
  <c r="F279" i="9" s="1"/>
  <c r="E279" i="9"/>
  <c r="B279" i="9" s="1"/>
  <c r="M278" i="9"/>
  <c r="L278" i="9"/>
  <c r="F278" i="9"/>
  <c r="B278" i="9" s="1"/>
  <c r="E278" i="9"/>
  <c r="M277" i="9"/>
  <c r="L277" i="9"/>
  <c r="F277" i="9" s="1"/>
  <c r="E277" i="9"/>
  <c r="M276" i="9"/>
  <c r="L276" i="9"/>
  <c r="E276" i="9"/>
  <c r="M275" i="9"/>
  <c r="L275" i="9"/>
  <c r="F275" i="9" s="1"/>
  <c r="E275" i="9"/>
  <c r="B275" i="9" s="1"/>
  <c r="M274" i="9"/>
  <c r="L274" i="9"/>
  <c r="F274" i="9"/>
  <c r="E274" i="9"/>
  <c r="B274" i="9" s="1"/>
  <c r="M273" i="9"/>
  <c r="L273" i="9"/>
  <c r="F273" i="9" s="1"/>
  <c r="E273" i="9"/>
  <c r="M272" i="9"/>
  <c r="L272" i="9"/>
  <c r="E272" i="9"/>
  <c r="M271" i="9"/>
  <c r="L271" i="9"/>
  <c r="F271" i="9" s="1"/>
  <c r="E271" i="9"/>
  <c r="B271" i="9" s="1"/>
  <c r="M270" i="9"/>
  <c r="L270" i="9"/>
  <c r="F270" i="9"/>
  <c r="B270" i="9" s="1"/>
  <c r="E270" i="9"/>
  <c r="M269" i="9"/>
  <c r="L269" i="9"/>
  <c r="F269" i="9" s="1"/>
  <c r="E269" i="9"/>
  <c r="M268" i="9"/>
  <c r="L268" i="9"/>
  <c r="E268" i="9"/>
  <c r="M267" i="9"/>
  <c r="L267" i="9"/>
  <c r="F267" i="9" s="1"/>
  <c r="E267" i="9"/>
  <c r="B267" i="9" s="1"/>
  <c r="M266" i="9"/>
  <c r="L266" i="9"/>
  <c r="F266" i="9"/>
  <c r="E266" i="9"/>
  <c r="B266" i="9" s="1"/>
  <c r="M265" i="9"/>
  <c r="L265" i="9"/>
  <c r="F265" i="9" s="1"/>
  <c r="E265" i="9"/>
  <c r="M264" i="9"/>
  <c r="L264" i="9"/>
  <c r="E264" i="9"/>
  <c r="M263" i="9"/>
  <c r="L263" i="9"/>
  <c r="F263" i="9" s="1"/>
  <c r="E263" i="9"/>
  <c r="B263" i="9" s="1"/>
  <c r="M262" i="9"/>
  <c r="L262" i="9"/>
  <c r="F262" i="9"/>
  <c r="B262" i="9" s="1"/>
  <c r="E262" i="9"/>
  <c r="M261" i="9"/>
  <c r="L261" i="9"/>
  <c r="F261" i="9" s="1"/>
  <c r="B261" i="9" s="1"/>
  <c r="E261" i="9"/>
  <c r="M260" i="9"/>
  <c r="L260" i="9"/>
  <c r="E260" i="9"/>
  <c r="M259" i="9"/>
  <c r="L259" i="9"/>
  <c r="F259" i="9"/>
  <c r="E259" i="9"/>
  <c r="B259" i="9" s="1"/>
  <c r="M258" i="9"/>
  <c r="L258" i="9"/>
  <c r="F258" i="9"/>
  <c r="E258" i="9"/>
  <c r="M257" i="9"/>
  <c r="L257" i="9"/>
  <c r="F257" i="9" s="1"/>
  <c r="B257" i="9" s="1"/>
  <c r="E257" i="9"/>
  <c r="M256" i="9"/>
  <c r="L256" i="9"/>
  <c r="F256" i="9" s="1"/>
  <c r="E256" i="9"/>
  <c r="B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L248" i="9"/>
  <c r="E248" i="9"/>
  <c r="B248" i="9"/>
  <c r="M247" i="9"/>
  <c r="F247" i="9" s="1"/>
  <c r="L247" i="9"/>
  <c r="E247" i="9"/>
  <c r="M246" i="9"/>
  <c r="L246" i="9"/>
  <c r="F246" i="9"/>
  <c r="B246" i="9" s="1"/>
  <c r="E246" i="9"/>
  <c r="M245" i="9"/>
  <c r="L245" i="9"/>
  <c r="F245" i="9" s="1"/>
  <c r="B245" i="9" s="1"/>
  <c r="E245" i="9"/>
  <c r="M244" i="9"/>
  <c r="L244" i="9"/>
  <c r="E244" i="9"/>
  <c r="M243" i="9"/>
  <c r="F243" i="9" s="1"/>
  <c r="L243" i="9"/>
  <c r="E243" i="9"/>
  <c r="M242" i="9"/>
  <c r="F242" i="9" s="1"/>
  <c r="B242" i="9" s="1"/>
  <c r="L242" i="9"/>
  <c r="E242" i="9"/>
  <c r="M241" i="9"/>
  <c r="L241" i="9"/>
  <c r="F241" i="9" s="1"/>
  <c r="B241" i="9" s="1"/>
  <c r="E241" i="9"/>
  <c r="M240" i="9"/>
  <c r="F240" i="9" s="1"/>
  <c r="B240" i="9" s="1"/>
  <c r="L240" i="9"/>
  <c r="E240" i="9"/>
  <c r="M239" i="9"/>
  <c r="F239" i="9" s="1"/>
  <c r="L239" i="9"/>
  <c r="E239" i="9"/>
  <c r="M238" i="9"/>
  <c r="F238" i="9" s="1"/>
  <c r="B238" i="9" s="1"/>
  <c r="L238" i="9"/>
  <c r="E238" i="9"/>
  <c r="M237" i="9"/>
  <c r="L237" i="9"/>
  <c r="E237" i="9"/>
  <c r="M236" i="9"/>
  <c r="L236" i="9"/>
  <c r="E236" i="9"/>
  <c r="M235" i="9"/>
  <c r="L235" i="9"/>
  <c r="F235" i="9"/>
  <c r="E235" i="9"/>
  <c r="B235" i="9" s="1"/>
  <c r="M234" i="9"/>
  <c r="L234" i="9"/>
  <c r="F234" i="9"/>
  <c r="B234" i="9" s="1"/>
  <c r="E234" i="9"/>
  <c r="M233" i="9"/>
  <c r="L233" i="9"/>
  <c r="E233" i="9"/>
  <c r="M232" i="9"/>
  <c r="L232" i="9"/>
  <c r="E232" i="9"/>
  <c r="M231" i="9"/>
  <c r="L231" i="9"/>
  <c r="F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F171" i="9"/>
  <c r="H170" i="9"/>
  <c r="G170" i="9"/>
  <c r="F170" i="9"/>
  <c r="E170" i="9"/>
  <c r="B170" i="9" s="1"/>
  <c r="H169" i="9"/>
  <c r="G169" i="9"/>
  <c r="F169" i="9"/>
  <c r="E169" i="9"/>
  <c r="H168" i="9"/>
  <c r="G168" i="9"/>
  <c r="E168" i="9" s="1"/>
  <c r="B168" i="9" s="1"/>
  <c r="F168" i="9"/>
  <c r="H167" i="9"/>
  <c r="G167" i="9"/>
  <c r="F167" i="9"/>
  <c r="H166" i="9"/>
  <c r="G166" i="9"/>
  <c r="F166" i="9"/>
  <c r="E166" i="9"/>
  <c r="B166" i="9" s="1"/>
  <c r="H165" i="9"/>
  <c r="G165" i="9"/>
  <c r="F165" i="9"/>
  <c r="E165" i="9"/>
  <c r="B165" i="9" s="1"/>
  <c r="H164" i="9"/>
  <c r="G164" i="9"/>
  <c r="E164" i="9" s="1"/>
  <c r="B164" i="9" s="1"/>
  <c r="F164" i="9"/>
  <c r="H163" i="9"/>
  <c r="G163" i="9"/>
  <c r="F163" i="9"/>
  <c r="H162" i="9"/>
  <c r="G162" i="9"/>
  <c r="F162" i="9"/>
  <c r="E162" i="9"/>
  <c r="B162" i="9" s="1"/>
  <c r="H161" i="9"/>
  <c r="G161" i="9"/>
  <c r="F161" i="9"/>
  <c r="E161" i="9"/>
  <c r="H160" i="9"/>
  <c r="G160" i="9"/>
  <c r="E160" i="9" s="1"/>
  <c r="B160" i="9" s="1"/>
  <c r="F160" i="9"/>
  <c r="H159" i="9"/>
  <c r="G159" i="9"/>
  <c r="E159" i="9" s="1"/>
  <c r="B159" i="9" s="1"/>
  <c r="F159" i="9"/>
  <c r="H158" i="9"/>
  <c r="G158" i="9"/>
  <c r="F158" i="9"/>
  <c r="E158" i="9"/>
  <c r="B158" i="9" s="1"/>
  <c r="H157" i="9"/>
  <c r="G157" i="9"/>
  <c r="F157" i="9"/>
  <c r="E157" i="9"/>
  <c r="F156" i="9"/>
  <c r="H155" i="9"/>
  <c r="G155" i="9"/>
  <c r="F155" i="9"/>
  <c r="H154" i="9"/>
  <c r="G154" i="9"/>
  <c r="F154" i="9"/>
  <c r="E154" i="9"/>
  <c r="B154" i="9" s="1"/>
  <c r="H153" i="9"/>
  <c r="G153" i="9"/>
  <c r="F153" i="9"/>
  <c r="E153" i="9"/>
  <c r="B153" i="9" s="1"/>
  <c r="H152" i="9"/>
  <c r="G152" i="9"/>
  <c r="E152" i="9" s="1"/>
  <c r="B152" i="9" s="1"/>
  <c r="F152" i="9"/>
  <c r="H151" i="9"/>
  <c r="G151" i="9"/>
  <c r="F151" i="9"/>
  <c r="H150" i="9"/>
  <c r="E150" i="9" s="1"/>
  <c r="B150" i="9" s="1"/>
  <c r="G150" i="9"/>
  <c r="F150" i="9"/>
  <c r="H149" i="9"/>
  <c r="G149" i="9"/>
  <c r="F149" i="9"/>
  <c r="E149" i="9"/>
  <c r="B149" i="9" s="1"/>
  <c r="H148" i="9"/>
  <c r="G148" i="9"/>
  <c r="E148" i="9" s="1"/>
  <c r="B148" i="9" s="1"/>
  <c r="F148" i="9"/>
  <c r="H147" i="9"/>
  <c r="G147" i="9"/>
  <c r="F147" i="9"/>
  <c r="H146" i="9"/>
  <c r="E146" i="9" s="1"/>
  <c r="B146" i="9" s="1"/>
  <c r="G146" i="9"/>
  <c r="F146" i="9"/>
  <c r="H145" i="9"/>
  <c r="G145" i="9"/>
  <c r="F145" i="9"/>
  <c r="E145" i="9"/>
  <c r="B145" i="9" s="1"/>
  <c r="H144" i="9"/>
  <c r="G144" i="9"/>
  <c r="E144" i="9" s="1"/>
  <c r="B144" i="9" s="1"/>
  <c r="F144" i="9"/>
  <c r="H143" i="9"/>
  <c r="G143" i="9"/>
  <c r="F143" i="9"/>
  <c r="H142" i="9"/>
  <c r="E142" i="9" s="1"/>
  <c r="B142" i="9" s="1"/>
  <c r="G142" i="9"/>
  <c r="F142" i="9"/>
  <c r="H141" i="9"/>
  <c r="G141" i="9"/>
  <c r="F141" i="9"/>
  <c r="E141" i="9"/>
  <c r="B141" i="9" s="1"/>
  <c r="H140" i="9"/>
  <c r="G140" i="9"/>
  <c r="E140" i="9" s="1"/>
  <c r="B140" i="9" s="1"/>
  <c r="F140" i="9"/>
  <c r="H139" i="9"/>
  <c r="G139" i="9"/>
  <c r="F139" i="9"/>
  <c r="H138" i="9"/>
  <c r="E138" i="9" s="1"/>
  <c r="B138" i="9" s="1"/>
  <c r="G138" i="9"/>
  <c r="F138" i="9"/>
  <c r="H137" i="9"/>
  <c r="G137" i="9"/>
  <c r="F137" i="9"/>
  <c r="E137" i="9"/>
  <c r="B137" i="9" s="1"/>
  <c r="H136" i="9"/>
  <c r="G136" i="9"/>
  <c r="E136" i="9" s="1"/>
  <c r="B136" i="9" s="1"/>
  <c r="F136" i="9"/>
  <c r="H135" i="9"/>
  <c r="G135" i="9"/>
  <c r="F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F83" i="9"/>
  <c r="H82" i="9"/>
  <c r="E82" i="9" s="1"/>
  <c r="B82" i="9" s="1"/>
  <c r="G82" i="9"/>
  <c r="F82" i="9"/>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B40" i="9" s="1"/>
  <c r="F40" i="9"/>
  <c r="H39" i="9"/>
  <c r="G39" i="9"/>
  <c r="F39" i="9"/>
  <c r="H38" i="9"/>
  <c r="E38" i="9" s="1"/>
  <c r="B38" i="9" s="1"/>
  <c r="G38" i="9"/>
  <c r="F38" i="9"/>
  <c r="H37" i="9"/>
  <c r="G37" i="9"/>
  <c r="F37" i="9"/>
  <c r="H36" i="9"/>
  <c r="G36" i="9"/>
  <c r="E36" i="9" s="1"/>
  <c r="B36" i="9" s="1"/>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F24" i="9"/>
  <c r="F4" i="9"/>
  <c r="O3" i="9"/>
  <c r="G296" i="9" s="1"/>
  <c r="E296" i="9" s="1"/>
  <c r="B296" i="9" s="1"/>
  <c r="I3" i="9"/>
  <c r="H3" i="9"/>
  <c r="G3" i="9"/>
  <c r="D104" i="8"/>
  <c r="C1681" i="1" s="1"/>
  <c r="D97" i="8"/>
  <c r="D92" i="8"/>
  <c r="D87" i="8"/>
  <c r="D82" i="8"/>
  <c r="D77" i="8"/>
  <c r="D72" i="8"/>
  <c r="D67" i="8"/>
  <c r="D62" i="8"/>
  <c r="D57" i="8"/>
  <c r="D51" i="8" s="1"/>
  <c r="D52" i="8"/>
  <c r="D46" i="8"/>
  <c r="D45" i="8" s="1"/>
  <c r="I40" i="3" s="1"/>
  <c r="D37" i="8"/>
  <c r="D27" i="8"/>
  <c r="D25" i="8" s="1"/>
  <c r="D18" i="8"/>
  <c r="D8" i="8"/>
  <c r="D6" i="8" s="1"/>
  <c r="C1583" i="1" s="1"/>
  <c r="H1583" i="1" s="1"/>
  <c r="E44" i="7"/>
  <c r="D44" i="7"/>
  <c r="E39" i="7"/>
  <c r="D39" i="7"/>
  <c r="D38" i="7" s="1"/>
  <c r="E38" i="7"/>
  <c r="E30" i="7"/>
  <c r="D30" i="7"/>
  <c r="E23" i="7"/>
  <c r="E22" i="7" s="1"/>
  <c r="I34" i="3" s="1"/>
  <c r="D23" i="7"/>
  <c r="D22" i="7"/>
  <c r="E14" i="7"/>
  <c r="D14" i="7"/>
  <c r="E7" i="7"/>
  <c r="E6"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1264" i="1" s="1"/>
  <c r="D260" i="5"/>
  <c r="F260" i="5" s="1"/>
  <c r="F259" i="5"/>
  <c r="F258" i="5"/>
  <c r="F257" i="5"/>
  <c r="E256" i="5"/>
  <c r="F256" i="5" s="1"/>
  <c r="D256" i="5"/>
  <c r="D255"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D529" i="4"/>
  <c r="D522"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F431" i="4" s="1"/>
  <c r="F428" i="4"/>
  <c r="E428" i="4"/>
  <c r="D428" i="4"/>
  <c r="F427" i="4"/>
  <c r="E427" i="4"/>
  <c r="D427" i="4"/>
  <c r="D648" i="4" s="1"/>
  <c r="F648" i="4" s="1"/>
  <c r="E426" i="4"/>
  <c r="D421" i="1" s="1"/>
  <c r="H421" i="1" s="1"/>
  <c r="D426" i="4"/>
  <c r="F421" i="4"/>
  <c r="F420" i="4"/>
  <c r="F419" i="4"/>
  <c r="F416" i="4"/>
  <c r="F415" i="4"/>
  <c r="F414" i="4"/>
  <c r="F413" i="4"/>
  <c r="E412" i="4"/>
  <c r="D407" i="1" s="1"/>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56" i="1" s="1"/>
  <c r="H156" i="1" s="1"/>
  <c r="D160" i="4"/>
  <c r="F159" i="4"/>
  <c r="F158" i="4"/>
  <c r="F157" i="4"/>
  <c r="F156" i="4"/>
  <c r="F155" i="4"/>
  <c r="E154" i="4"/>
  <c r="D154" i="4"/>
  <c r="F154" i="4" s="1"/>
  <c r="F151" i="4"/>
  <c r="F150" i="4"/>
  <c r="F149" i="4"/>
  <c r="F148" i="4"/>
  <c r="F147" i="4"/>
  <c r="F146" i="4"/>
  <c r="F145" i="4"/>
  <c r="F144" i="4"/>
  <c r="F143" i="4"/>
  <c r="F142" i="4"/>
  <c r="F141" i="4"/>
  <c r="E141" i="4"/>
  <c r="D141" i="4"/>
  <c r="E140" i="4"/>
  <c r="F140" i="4" s="1"/>
  <c r="D140" i="4"/>
  <c r="F139" i="4"/>
  <c r="F138" i="4"/>
  <c r="F137" i="4"/>
  <c r="F136" i="4"/>
  <c r="E135" i="4"/>
  <c r="E134" i="4" s="1"/>
  <c r="D130" i="1" s="1"/>
  <c r="D135" i="4"/>
  <c r="F133" i="4"/>
  <c r="F132" i="4"/>
  <c r="F131" i="4"/>
  <c r="F130" i="4"/>
  <c r="E129" i="4"/>
  <c r="F129" i="4" s="1"/>
  <c r="D129" i="4"/>
  <c r="F128" i="4"/>
  <c r="F127" i="4"/>
  <c r="E126" i="4"/>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C1685" i="1"/>
  <c r="H1685" i="1" s="1"/>
  <c r="H1684" i="1"/>
  <c r="C1684" i="1"/>
  <c r="G1684" i="1" s="1"/>
  <c r="C1683" i="1"/>
  <c r="G1683" i="1" s="1"/>
  <c r="C1682" i="1"/>
  <c r="G1682" i="1" s="1"/>
  <c r="C1680" i="1"/>
  <c r="G1680" i="1" s="1"/>
  <c r="H1679" i="1"/>
  <c r="G1679" i="1"/>
  <c r="C1679" i="1"/>
  <c r="H1678" i="1"/>
  <c r="G1678" i="1"/>
  <c r="C1678" i="1"/>
  <c r="C1677" i="1"/>
  <c r="H1677" i="1" s="1"/>
  <c r="H1676" i="1"/>
  <c r="C1676" i="1"/>
  <c r="G1676" i="1" s="1"/>
  <c r="H1675" i="1"/>
  <c r="G1675" i="1"/>
  <c r="C1675" i="1"/>
  <c r="C1674" i="1"/>
  <c r="G1674" i="1" s="1"/>
  <c r="G1673" i="1"/>
  <c r="C1673" i="1"/>
  <c r="H1673" i="1" s="1"/>
  <c r="C1672" i="1"/>
  <c r="G1672" i="1" s="1"/>
  <c r="H1671" i="1"/>
  <c r="G1671" i="1"/>
  <c r="C1671" i="1"/>
  <c r="H1670" i="1"/>
  <c r="G1670" i="1"/>
  <c r="C1670" i="1"/>
  <c r="C1669" i="1"/>
  <c r="H1669" i="1" s="1"/>
  <c r="H1668" i="1"/>
  <c r="C1668" i="1"/>
  <c r="G1668" i="1" s="1"/>
  <c r="H1667" i="1"/>
  <c r="G1667" i="1"/>
  <c r="C1667" i="1"/>
  <c r="C1666" i="1"/>
  <c r="G1666" i="1" s="1"/>
  <c r="G1665" i="1"/>
  <c r="C1665" i="1"/>
  <c r="H1665" i="1" s="1"/>
  <c r="C1664" i="1"/>
  <c r="G1664" i="1" s="1"/>
  <c r="H1663" i="1"/>
  <c r="G1663" i="1"/>
  <c r="C1663" i="1"/>
  <c r="H1662" i="1"/>
  <c r="G1662" i="1"/>
  <c r="C1662" i="1"/>
  <c r="C1661" i="1"/>
  <c r="H1661" i="1" s="1"/>
  <c r="H1660" i="1"/>
  <c r="C1660" i="1"/>
  <c r="G1660" i="1" s="1"/>
  <c r="H1659" i="1"/>
  <c r="G1659" i="1"/>
  <c r="C1659" i="1"/>
  <c r="C1658" i="1"/>
  <c r="G1658" i="1" s="1"/>
  <c r="G1657" i="1"/>
  <c r="C1657" i="1"/>
  <c r="H1657" i="1" s="1"/>
  <c r="C1656" i="1"/>
  <c r="G1656" i="1" s="1"/>
  <c r="H1655" i="1"/>
  <c r="G1655" i="1"/>
  <c r="C1655" i="1"/>
  <c r="H1654" i="1"/>
  <c r="G1654" i="1"/>
  <c r="C1654" i="1"/>
  <c r="C1653" i="1"/>
  <c r="H1653" i="1" s="1"/>
  <c r="H1652" i="1"/>
  <c r="C1652" i="1"/>
  <c r="G1652" i="1" s="1"/>
  <c r="H1651" i="1"/>
  <c r="G1651" i="1"/>
  <c r="C1651" i="1"/>
  <c r="C1650" i="1"/>
  <c r="G1650" i="1" s="1"/>
  <c r="G1649" i="1"/>
  <c r="C1649" i="1"/>
  <c r="H1649" i="1" s="1"/>
  <c r="C1648" i="1"/>
  <c r="G1648" i="1" s="1"/>
  <c r="H1647" i="1"/>
  <c r="G1647" i="1"/>
  <c r="C1647" i="1"/>
  <c r="H1646" i="1"/>
  <c r="G1646" i="1"/>
  <c r="C1646" i="1"/>
  <c r="C1645" i="1"/>
  <c r="H1645" i="1" s="1"/>
  <c r="H1644" i="1"/>
  <c r="C1644" i="1"/>
  <c r="G1644" i="1" s="1"/>
  <c r="H1643" i="1"/>
  <c r="G1643" i="1"/>
  <c r="C1643" i="1"/>
  <c r="C1642" i="1"/>
  <c r="G1642" i="1" s="1"/>
  <c r="G1641" i="1"/>
  <c r="C1641" i="1"/>
  <c r="H1641" i="1" s="1"/>
  <c r="C1640" i="1"/>
  <c r="G1640" i="1" s="1"/>
  <c r="H1639" i="1"/>
  <c r="G1639" i="1"/>
  <c r="C1639" i="1"/>
  <c r="H1638" i="1"/>
  <c r="G1638" i="1"/>
  <c r="C1638" i="1"/>
  <c r="C1637" i="1"/>
  <c r="H1637" i="1" s="1"/>
  <c r="H1636" i="1"/>
  <c r="C1636" i="1"/>
  <c r="G1636" i="1" s="1"/>
  <c r="H1635" i="1"/>
  <c r="G1635" i="1"/>
  <c r="C1635" i="1"/>
  <c r="C1634" i="1"/>
  <c r="G1634" i="1" s="1"/>
  <c r="G1633" i="1"/>
  <c r="C1633" i="1"/>
  <c r="H1633" i="1" s="1"/>
  <c r="C1632" i="1"/>
  <c r="G1632" i="1" s="1"/>
  <c r="H1631" i="1"/>
  <c r="G1631" i="1"/>
  <c r="C1631" i="1"/>
  <c r="H1630" i="1"/>
  <c r="G1630" i="1"/>
  <c r="C1630" i="1"/>
  <c r="C1629" i="1"/>
  <c r="H1629" i="1" s="1"/>
  <c r="H1628" i="1"/>
  <c r="C1628" i="1"/>
  <c r="G1628" i="1" s="1"/>
  <c r="H1627" i="1"/>
  <c r="G1627" i="1"/>
  <c r="C1627" i="1"/>
  <c r="C1626" i="1"/>
  <c r="G1626" i="1" s="1"/>
  <c r="G1625" i="1"/>
  <c r="C1625" i="1"/>
  <c r="H1625" i="1" s="1"/>
  <c r="C1624" i="1"/>
  <c r="G1624" i="1" s="1"/>
  <c r="H1623" i="1"/>
  <c r="G1623" i="1"/>
  <c r="C1623" i="1"/>
  <c r="H1622" i="1"/>
  <c r="G1622" i="1"/>
  <c r="C1622" i="1"/>
  <c r="H1620" i="1"/>
  <c r="C1620" i="1"/>
  <c r="G1620" i="1" s="1"/>
  <c r="H1619" i="1"/>
  <c r="G1619" i="1"/>
  <c r="C1619" i="1"/>
  <c r="C1618" i="1"/>
  <c r="G1618" i="1" s="1"/>
  <c r="G1617" i="1"/>
  <c r="C1617" i="1"/>
  <c r="H1617" i="1" s="1"/>
  <c r="C1616" i="1"/>
  <c r="G1616" i="1" s="1"/>
  <c r="H1615" i="1"/>
  <c r="G1615" i="1"/>
  <c r="C1615" i="1"/>
  <c r="H1614" i="1"/>
  <c r="G1614" i="1"/>
  <c r="C1614" i="1"/>
  <c r="C1613" i="1"/>
  <c r="H1613" i="1" s="1"/>
  <c r="H1612" i="1"/>
  <c r="C1612" i="1"/>
  <c r="G1612" i="1" s="1"/>
  <c r="G1611" i="1"/>
  <c r="C1611" i="1"/>
  <c r="H1611" i="1" s="1"/>
  <c r="C1610" i="1"/>
  <c r="G1610" i="1" s="1"/>
  <c r="H1609" i="1"/>
  <c r="G1609" i="1"/>
  <c r="C1609" i="1"/>
  <c r="H1608" i="1"/>
  <c r="G1608" i="1"/>
  <c r="C1608" i="1"/>
  <c r="G1607" i="1"/>
  <c r="C1607" i="1"/>
  <c r="H1607" i="1" s="1"/>
  <c r="C1606" i="1"/>
  <c r="H1605" i="1"/>
  <c r="G1605" i="1"/>
  <c r="C1605" i="1"/>
  <c r="C1604" i="1"/>
  <c r="H1604" i="1" s="1"/>
  <c r="G1603" i="1"/>
  <c r="C1603" i="1"/>
  <c r="H1603" i="1" s="1"/>
  <c r="C1602" i="1"/>
  <c r="H1601" i="1"/>
  <c r="G1601" i="1"/>
  <c r="C1601" i="1"/>
  <c r="H1600" i="1"/>
  <c r="G1600" i="1"/>
  <c r="C1600" i="1"/>
  <c r="C1599" i="1"/>
  <c r="H1599" i="1" s="1"/>
  <c r="C1598" i="1"/>
  <c r="H1597" i="1"/>
  <c r="G1597" i="1"/>
  <c r="C1597" i="1"/>
  <c r="H1596" i="1"/>
  <c r="G1596" i="1"/>
  <c r="C1596" i="1"/>
  <c r="G1595" i="1"/>
  <c r="C1595" i="1"/>
  <c r="H1595" i="1" s="1"/>
  <c r="C1594" i="1"/>
  <c r="H1593" i="1"/>
  <c r="G1593" i="1"/>
  <c r="C1593" i="1"/>
  <c r="H1592" i="1"/>
  <c r="G1592" i="1"/>
  <c r="C1592" i="1"/>
  <c r="C1591" i="1"/>
  <c r="H1591" i="1" s="1"/>
  <c r="C1590" i="1"/>
  <c r="H1589" i="1"/>
  <c r="G1589" i="1"/>
  <c r="C1589" i="1"/>
  <c r="H1588" i="1"/>
  <c r="G1588" i="1"/>
  <c r="C1588" i="1"/>
  <c r="C1587" i="1"/>
  <c r="H1587" i="1" s="1"/>
  <c r="C1586" i="1"/>
  <c r="H1584" i="1"/>
  <c r="G1584" i="1"/>
  <c r="C1584" i="1"/>
  <c r="C1582" i="1"/>
  <c r="D1581" i="1"/>
  <c r="J1581" i="1" s="1"/>
  <c r="C1581" i="1"/>
  <c r="H1580" i="1"/>
  <c r="D1580" i="1"/>
  <c r="C1580" i="1"/>
  <c r="G1579" i="1"/>
  <c r="D1579" i="1"/>
  <c r="J1579" i="1" s="1"/>
  <c r="C1579" i="1"/>
  <c r="H1578" i="1"/>
  <c r="D1578" i="1"/>
  <c r="C1578" i="1"/>
  <c r="D1577" i="1"/>
  <c r="C1577" i="1"/>
  <c r="G1577" i="1" s="1"/>
  <c r="D1576" i="1"/>
  <c r="G1576" i="1" s="1"/>
  <c r="C1576" i="1"/>
  <c r="D1575" i="1"/>
  <c r="C1575" i="1"/>
  <c r="D1574" i="1"/>
  <c r="G1574" i="1" s="1"/>
  <c r="C1574" i="1"/>
  <c r="D1573" i="1"/>
  <c r="C1573" i="1"/>
  <c r="D1572" i="1"/>
  <c r="C1572" i="1"/>
  <c r="G1572" i="1" s="1"/>
  <c r="H1571" i="1"/>
  <c r="D1571" i="1"/>
  <c r="C1571" i="1"/>
  <c r="G1571" i="1" s="1"/>
  <c r="J1570" i="1"/>
  <c r="G1570" i="1"/>
  <c r="I1570" i="1" s="1"/>
  <c r="D1570" i="1"/>
  <c r="C1570" i="1"/>
  <c r="H1570" i="1" s="1"/>
  <c r="H1569" i="1"/>
  <c r="D1569" i="1"/>
  <c r="C1569" i="1"/>
  <c r="J1568" i="1"/>
  <c r="G1568" i="1"/>
  <c r="I1568" i="1" s="1"/>
  <c r="D1568" i="1"/>
  <c r="C1568" i="1"/>
  <c r="H1568" i="1" s="1"/>
  <c r="H1567" i="1"/>
  <c r="D1567" i="1"/>
  <c r="C1567" i="1"/>
  <c r="J1566" i="1"/>
  <c r="G1566" i="1"/>
  <c r="I1566" i="1" s="1"/>
  <c r="D1566" i="1"/>
  <c r="C1566" i="1"/>
  <c r="H1566" i="1" s="1"/>
  <c r="H1565" i="1"/>
  <c r="D1565" i="1"/>
  <c r="C1565" i="1"/>
  <c r="J1564" i="1"/>
  <c r="G1564" i="1"/>
  <c r="I1564" i="1" s="1"/>
  <c r="D1564" i="1"/>
  <c r="C1564" i="1"/>
  <c r="H1564" i="1" s="1"/>
  <c r="D1563" i="1"/>
  <c r="G1563" i="1" s="1"/>
  <c r="C1563" i="1"/>
  <c r="H1562" i="1"/>
  <c r="D1562" i="1"/>
  <c r="C1562" i="1"/>
  <c r="D1561" i="1"/>
  <c r="J1561" i="1" s="1"/>
  <c r="C1561" i="1"/>
  <c r="H1560" i="1"/>
  <c r="D1560" i="1"/>
  <c r="C1560" i="1"/>
  <c r="G1559" i="1"/>
  <c r="D1559" i="1"/>
  <c r="J1559" i="1" s="1"/>
  <c r="C1559" i="1"/>
  <c r="H1558" i="1"/>
  <c r="D1558" i="1"/>
  <c r="C1558" i="1"/>
  <c r="G1557" i="1"/>
  <c r="D1557" i="1"/>
  <c r="J1557" i="1" s="1"/>
  <c r="C1557" i="1"/>
  <c r="D1556" i="1"/>
  <c r="G1556" i="1" s="1"/>
  <c r="C1556" i="1"/>
  <c r="D1555" i="1"/>
  <c r="G1555" i="1" s="1"/>
  <c r="C1555" i="1"/>
  <c r="H1555" i="1" s="1"/>
  <c r="D1554" i="1"/>
  <c r="C1554" i="1"/>
  <c r="H1554" i="1" s="1"/>
  <c r="J1553" i="1"/>
  <c r="D1553" i="1"/>
  <c r="G1553" i="1" s="1"/>
  <c r="I1553" i="1" s="1"/>
  <c r="C1553" i="1"/>
  <c r="H1553" i="1" s="1"/>
  <c r="D1552" i="1"/>
  <c r="C1552" i="1"/>
  <c r="H1552" i="1" s="1"/>
  <c r="J1551" i="1"/>
  <c r="D1551" i="1"/>
  <c r="G1551" i="1" s="1"/>
  <c r="I1551" i="1" s="1"/>
  <c r="C1551" i="1"/>
  <c r="H1551" i="1" s="1"/>
  <c r="D1550" i="1"/>
  <c r="C1550" i="1"/>
  <c r="H1550" i="1" s="1"/>
  <c r="J1549" i="1"/>
  <c r="D1549" i="1"/>
  <c r="G1549" i="1" s="1"/>
  <c r="I1549" i="1" s="1"/>
  <c r="C1549" i="1"/>
  <c r="H1549" i="1" s="1"/>
  <c r="D1548" i="1"/>
  <c r="C1548" i="1"/>
  <c r="H1548" i="1" s="1"/>
  <c r="J1547" i="1"/>
  <c r="D1547" i="1"/>
  <c r="C1547" i="1"/>
  <c r="H1546" i="1"/>
  <c r="G1546" i="1"/>
  <c r="D1546" i="1"/>
  <c r="J1546" i="1" s="1"/>
  <c r="C1546" i="1"/>
  <c r="J1545" i="1"/>
  <c r="D1545" i="1"/>
  <c r="C1545" i="1"/>
  <c r="H1544" i="1"/>
  <c r="G1544" i="1"/>
  <c r="D1544" i="1"/>
  <c r="J1544" i="1" s="1"/>
  <c r="C1544" i="1"/>
  <c r="J1543" i="1"/>
  <c r="D1543" i="1"/>
  <c r="C1543" i="1"/>
  <c r="H1542" i="1"/>
  <c r="G1542" i="1"/>
  <c r="D1542" i="1"/>
  <c r="J1542" i="1" s="1"/>
  <c r="C1542" i="1"/>
  <c r="D1541" i="1"/>
  <c r="C1541" i="1"/>
  <c r="J1541" i="1" s="1"/>
  <c r="D1540" i="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G1524" i="1" s="1"/>
  <c r="D1523" i="1"/>
  <c r="C1523" i="1"/>
  <c r="G1523" i="1" s="1"/>
  <c r="D1522" i="1"/>
  <c r="C1522" i="1"/>
  <c r="D1521" i="1"/>
  <c r="C1521" i="1"/>
  <c r="G1521" i="1" s="1"/>
  <c r="D1520" i="1"/>
  <c r="C1520" i="1"/>
  <c r="G1520" i="1" s="1"/>
  <c r="D1519" i="1"/>
  <c r="C1519" i="1"/>
  <c r="G1519" i="1" s="1"/>
  <c r="D1518" i="1"/>
  <c r="C1518" i="1"/>
  <c r="G1518" i="1" s="1"/>
  <c r="D1517" i="1"/>
  <c r="C1517" i="1"/>
  <c r="G1517" i="1" s="1"/>
  <c r="D1516" i="1"/>
  <c r="C1516" i="1"/>
  <c r="G1516" i="1" s="1"/>
  <c r="D1515" i="1"/>
  <c r="C1515" i="1"/>
  <c r="G1515" i="1" s="1"/>
  <c r="D1514" i="1"/>
  <c r="C1514" i="1"/>
  <c r="G1514" i="1" s="1"/>
  <c r="D1513" i="1"/>
  <c r="C1513" i="1"/>
  <c r="D1512" i="1"/>
  <c r="C1512" i="1"/>
  <c r="G1512" i="1" s="1"/>
  <c r="C1511" i="1"/>
  <c r="D1509" i="1"/>
  <c r="C1509" i="1"/>
  <c r="G1509" i="1" s="1"/>
  <c r="D1508" i="1"/>
  <c r="C1508" i="1"/>
  <c r="G1508" i="1" s="1"/>
  <c r="D1507" i="1"/>
  <c r="C1507" i="1"/>
  <c r="G1507" i="1" s="1"/>
  <c r="D1506" i="1"/>
  <c r="C1506" i="1"/>
  <c r="G1506" i="1" s="1"/>
  <c r="D1505" i="1"/>
  <c r="C1505" i="1"/>
  <c r="G1505" i="1" s="1"/>
  <c r="D1504" i="1"/>
  <c r="C1504" i="1"/>
  <c r="G1504" i="1" s="1"/>
  <c r="D1503" i="1"/>
  <c r="C1503" i="1"/>
  <c r="G1503" i="1" s="1"/>
  <c r="D1502" i="1"/>
  <c r="C1502" i="1"/>
  <c r="G1502" i="1" s="1"/>
  <c r="D1501" i="1"/>
  <c r="C1501" i="1"/>
  <c r="G1501" i="1" s="1"/>
  <c r="D1500" i="1"/>
  <c r="C1500" i="1"/>
  <c r="G1500" i="1" s="1"/>
  <c r="D1499" i="1"/>
  <c r="C1499" i="1"/>
  <c r="G1499" i="1" s="1"/>
  <c r="D1498" i="1"/>
  <c r="C1498" i="1"/>
  <c r="G1498" i="1" s="1"/>
  <c r="D1497" i="1"/>
  <c r="C1497" i="1"/>
  <c r="G1497" i="1" s="1"/>
  <c r="D1496" i="1"/>
  <c r="C1496" i="1"/>
  <c r="G1496" i="1" s="1"/>
  <c r="D1495" i="1"/>
  <c r="C1495" i="1"/>
  <c r="G1495" i="1" s="1"/>
  <c r="D1494" i="1"/>
  <c r="C1494" i="1"/>
  <c r="G1494" i="1" s="1"/>
  <c r="D1493" i="1"/>
  <c r="C1493" i="1"/>
  <c r="G1493" i="1" s="1"/>
  <c r="D1492" i="1"/>
  <c r="C1492" i="1"/>
  <c r="G1492" i="1" s="1"/>
  <c r="D1491" i="1"/>
  <c r="C1491" i="1"/>
  <c r="G1491" i="1" s="1"/>
  <c r="D1490" i="1"/>
  <c r="C1490" i="1"/>
  <c r="G1490" i="1" s="1"/>
  <c r="D1489" i="1"/>
  <c r="C1489" i="1"/>
  <c r="G1489" i="1" s="1"/>
  <c r="D1488" i="1"/>
  <c r="C1488" i="1"/>
  <c r="G1488" i="1" s="1"/>
  <c r="D1487" i="1"/>
  <c r="C1487" i="1"/>
  <c r="G1487" i="1" s="1"/>
  <c r="D1486" i="1"/>
  <c r="C1486" i="1"/>
  <c r="G1486" i="1" s="1"/>
  <c r="D1485" i="1"/>
  <c r="C1485" i="1"/>
  <c r="G1485" i="1" s="1"/>
  <c r="D1484" i="1"/>
  <c r="C1484" i="1"/>
  <c r="G1484" i="1" s="1"/>
  <c r="D1483" i="1"/>
  <c r="C1483" i="1"/>
  <c r="G1483" i="1" s="1"/>
  <c r="D1482" i="1"/>
  <c r="C1482" i="1"/>
  <c r="G1482" i="1" s="1"/>
  <c r="D1481" i="1"/>
  <c r="C1481" i="1"/>
  <c r="G1481" i="1" s="1"/>
  <c r="D1480" i="1"/>
  <c r="C1480" i="1"/>
  <c r="G1480" i="1" s="1"/>
  <c r="D1479" i="1"/>
  <c r="C1479" i="1"/>
  <c r="G1479" i="1" s="1"/>
  <c r="D1478" i="1"/>
  <c r="C1478" i="1"/>
  <c r="G1478" i="1" s="1"/>
  <c r="D1477" i="1"/>
  <c r="C1477" i="1"/>
  <c r="G1477" i="1" s="1"/>
  <c r="D1476" i="1"/>
  <c r="C1476" i="1"/>
  <c r="G1476" i="1" s="1"/>
  <c r="D1475" i="1"/>
  <c r="C1475" i="1"/>
  <c r="G1475" i="1" s="1"/>
  <c r="D1474" i="1"/>
  <c r="C1474" i="1"/>
  <c r="G1474" i="1" s="1"/>
  <c r="D1473" i="1"/>
  <c r="C1473" i="1"/>
  <c r="G1473" i="1" s="1"/>
  <c r="D1472" i="1"/>
  <c r="C1472" i="1"/>
  <c r="G1472" i="1" s="1"/>
  <c r="D1471" i="1"/>
  <c r="C1471" i="1"/>
  <c r="G1471" i="1" s="1"/>
  <c r="D1470" i="1"/>
  <c r="C1470" i="1"/>
  <c r="G1470" i="1" s="1"/>
  <c r="D1469" i="1"/>
  <c r="C1469" i="1"/>
  <c r="G1469" i="1" s="1"/>
  <c r="D1468" i="1"/>
  <c r="G1468" i="1" s="1"/>
  <c r="C1468" i="1"/>
  <c r="H1468" i="1" s="1"/>
  <c r="D1467" i="1"/>
  <c r="G1467" i="1" s="1"/>
  <c r="C1467" i="1"/>
  <c r="H1467" i="1" s="1"/>
  <c r="D1466" i="1"/>
  <c r="G1466" i="1" s="1"/>
  <c r="C1466" i="1"/>
  <c r="H1466" i="1" s="1"/>
  <c r="D1465" i="1"/>
  <c r="G1465" i="1" s="1"/>
  <c r="C1465" i="1"/>
  <c r="H1465" i="1" s="1"/>
  <c r="D1464" i="1"/>
  <c r="G1464" i="1" s="1"/>
  <c r="C1464" i="1"/>
  <c r="H1464" i="1" s="1"/>
  <c r="D1463" i="1"/>
  <c r="G1463" i="1" s="1"/>
  <c r="C1463" i="1"/>
  <c r="H1463" i="1" s="1"/>
  <c r="D1462" i="1"/>
  <c r="G1462" i="1" s="1"/>
  <c r="C1462" i="1"/>
  <c r="H1462" i="1" s="1"/>
  <c r="D1461" i="1"/>
  <c r="G1461" i="1" s="1"/>
  <c r="C1461" i="1"/>
  <c r="H1461" i="1" s="1"/>
  <c r="D1460" i="1"/>
  <c r="G1460" i="1" s="1"/>
  <c r="C1460" i="1"/>
  <c r="H1460" i="1" s="1"/>
  <c r="D1459" i="1"/>
  <c r="G1459" i="1" s="1"/>
  <c r="C1459" i="1"/>
  <c r="H1459" i="1" s="1"/>
  <c r="D1458" i="1"/>
  <c r="G1458" i="1" s="1"/>
  <c r="C1458" i="1"/>
  <c r="H1458" i="1" s="1"/>
  <c r="D1457" i="1"/>
  <c r="G1457" i="1" s="1"/>
  <c r="C1457" i="1"/>
  <c r="H1457" i="1" s="1"/>
  <c r="D1456" i="1"/>
  <c r="G1456" i="1" s="1"/>
  <c r="C1456" i="1"/>
  <c r="H1456" i="1" s="1"/>
  <c r="D1455" i="1"/>
  <c r="G1455" i="1" s="1"/>
  <c r="C1455" i="1"/>
  <c r="H1455" i="1" s="1"/>
  <c r="D1454" i="1"/>
  <c r="G1454" i="1" s="1"/>
  <c r="C1454" i="1"/>
  <c r="H1454" i="1" s="1"/>
  <c r="D1453" i="1"/>
  <c r="G1453" i="1" s="1"/>
  <c r="C1453" i="1"/>
  <c r="H1453" i="1" s="1"/>
  <c r="D1452" i="1"/>
  <c r="G1452" i="1" s="1"/>
  <c r="C1452" i="1"/>
  <c r="H1452" i="1" s="1"/>
  <c r="D1451" i="1"/>
  <c r="G1451" i="1" s="1"/>
  <c r="C1451" i="1"/>
  <c r="H1451" i="1" s="1"/>
  <c r="D1450" i="1"/>
  <c r="G1450" i="1" s="1"/>
  <c r="C1450" i="1"/>
  <c r="H1450" i="1" s="1"/>
  <c r="D1449" i="1"/>
  <c r="G1449" i="1" s="1"/>
  <c r="C1449" i="1"/>
  <c r="H1449" i="1" s="1"/>
  <c r="D1448" i="1"/>
  <c r="G1448" i="1" s="1"/>
  <c r="C1448" i="1"/>
  <c r="H1448" i="1" s="1"/>
  <c r="D1447" i="1"/>
  <c r="G1447" i="1" s="1"/>
  <c r="C1447" i="1"/>
  <c r="H1447" i="1" s="1"/>
  <c r="D1446" i="1"/>
  <c r="G1446" i="1" s="1"/>
  <c r="C1446" i="1"/>
  <c r="H1446" i="1" s="1"/>
  <c r="D1445" i="1"/>
  <c r="G1445" i="1" s="1"/>
  <c r="C1445" i="1"/>
  <c r="H1445" i="1" s="1"/>
  <c r="D1444" i="1"/>
  <c r="G1444" i="1" s="1"/>
  <c r="C1444" i="1"/>
  <c r="H1444" i="1" s="1"/>
  <c r="D1443" i="1"/>
  <c r="G1443" i="1" s="1"/>
  <c r="C1443" i="1"/>
  <c r="H1443" i="1" s="1"/>
  <c r="D1442" i="1"/>
  <c r="G1442" i="1" s="1"/>
  <c r="C1442" i="1"/>
  <c r="H1442" i="1" s="1"/>
  <c r="D1441" i="1"/>
  <c r="G1441" i="1" s="1"/>
  <c r="C1441" i="1"/>
  <c r="H1441" i="1" s="1"/>
  <c r="D1440" i="1"/>
  <c r="G1440" i="1" s="1"/>
  <c r="C1440" i="1"/>
  <c r="H1440" i="1" s="1"/>
  <c r="D1439" i="1"/>
  <c r="G1439" i="1" s="1"/>
  <c r="C1439" i="1"/>
  <c r="H1439" i="1" s="1"/>
  <c r="D1438" i="1"/>
  <c r="G1438" i="1" s="1"/>
  <c r="C1438" i="1"/>
  <c r="H1438" i="1" s="1"/>
  <c r="D1437" i="1"/>
  <c r="G1437" i="1" s="1"/>
  <c r="C1437" i="1"/>
  <c r="G1436" i="1"/>
  <c r="D1436" i="1"/>
  <c r="C1436" i="1"/>
  <c r="H1436" i="1" s="1"/>
  <c r="D1435" i="1"/>
  <c r="G1435" i="1" s="1"/>
  <c r="C1435" i="1"/>
  <c r="G1434" i="1"/>
  <c r="D1434" i="1"/>
  <c r="C1434" i="1"/>
  <c r="H1434" i="1" s="1"/>
  <c r="D1433" i="1"/>
  <c r="G1433" i="1" s="1"/>
  <c r="C1433" i="1"/>
  <c r="G1432" i="1"/>
  <c r="D1432" i="1"/>
  <c r="C1432" i="1"/>
  <c r="H1432" i="1" s="1"/>
  <c r="D1431" i="1"/>
  <c r="D1430" i="1"/>
  <c r="G1430" i="1" s="1"/>
  <c r="C1430" i="1"/>
  <c r="G1429" i="1"/>
  <c r="D1429" i="1"/>
  <c r="C1429" i="1"/>
  <c r="H1429" i="1" s="1"/>
  <c r="D1428" i="1"/>
  <c r="G1428" i="1" s="1"/>
  <c r="C1428" i="1"/>
  <c r="G1427" i="1"/>
  <c r="D1427" i="1"/>
  <c r="C1427" i="1"/>
  <c r="H1427" i="1" s="1"/>
  <c r="D1426" i="1"/>
  <c r="G1426" i="1" s="1"/>
  <c r="C1426" i="1"/>
  <c r="G1425" i="1"/>
  <c r="D1425" i="1"/>
  <c r="C1425" i="1"/>
  <c r="H1425" i="1" s="1"/>
  <c r="D1424" i="1"/>
  <c r="G1424" i="1" s="1"/>
  <c r="C1424" i="1"/>
  <c r="G1423" i="1"/>
  <c r="D1423" i="1"/>
  <c r="C1423" i="1"/>
  <c r="H1423" i="1" s="1"/>
  <c r="D1422" i="1"/>
  <c r="G1422" i="1" s="1"/>
  <c r="C1422" i="1"/>
  <c r="G1421" i="1"/>
  <c r="D1421" i="1"/>
  <c r="C1421" i="1"/>
  <c r="H1421" i="1" s="1"/>
  <c r="D1420" i="1"/>
  <c r="G1420" i="1" s="1"/>
  <c r="C1420" i="1"/>
  <c r="G1419" i="1"/>
  <c r="D1419" i="1"/>
  <c r="C1419" i="1"/>
  <c r="H1419" i="1" s="1"/>
  <c r="D1418" i="1"/>
  <c r="G1418" i="1" s="1"/>
  <c r="C1418" i="1"/>
  <c r="G1417" i="1"/>
  <c r="D1417" i="1"/>
  <c r="C1417" i="1"/>
  <c r="H1417" i="1" s="1"/>
  <c r="D1416" i="1"/>
  <c r="G1416" i="1" s="1"/>
  <c r="C1416" i="1"/>
  <c r="G1415" i="1"/>
  <c r="D1415" i="1"/>
  <c r="C1415" i="1"/>
  <c r="H1415" i="1" s="1"/>
  <c r="D1414" i="1"/>
  <c r="G1414" i="1" s="1"/>
  <c r="C1414" i="1"/>
  <c r="G1413" i="1"/>
  <c r="D1413" i="1"/>
  <c r="C1413" i="1"/>
  <c r="H1413" i="1" s="1"/>
  <c r="D1412" i="1"/>
  <c r="G1412" i="1" s="1"/>
  <c r="C1412" i="1"/>
  <c r="G1411" i="1"/>
  <c r="D1411" i="1"/>
  <c r="C1411" i="1"/>
  <c r="H1411" i="1" s="1"/>
  <c r="D1410" i="1"/>
  <c r="C1410" i="1"/>
  <c r="G1410" i="1" s="1"/>
  <c r="G1409" i="1"/>
  <c r="D1409" i="1"/>
  <c r="C1409" i="1"/>
  <c r="H1409" i="1" s="1"/>
  <c r="D1408" i="1"/>
  <c r="G1408" i="1" s="1"/>
  <c r="C1408" i="1"/>
  <c r="D1407" i="1"/>
  <c r="C1407" i="1"/>
  <c r="H1407" i="1" s="1"/>
  <c r="D1406" i="1"/>
  <c r="C1406" i="1"/>
  <c r="G1406" i="1" s="1"/>
  <c r="G1405" i="1"/>
  <c r="D1405" i="1"/>
  <c r="C1405" i="1"/>
  <c r="H1405" i="1" s="1"/>
  <c r="D1404" i="1"/>
  <c r="G1404" i="1" s="1"/>
  <c r="C1404" i="1"/>
  <c r="D1403" i="1"/>
  <c r="C1403" i="1"/>
  <c r="H1403" i="1" s="1"/>
  <c r="D1402" i="1"/>
  <c r="C1402" i="1"/>
  <c r="G1402" i="1" s="1"/>
  <c r="G1401" i="1"/>
  <c r="D1401" i="1"/>
  <c r="C1401" i="1"/>
  <c r="D1400" i="1"/>
  <c r="G1400" i="1" s="1"/>
  <c r="C1400" i="1"/>
  <c r="D1399" i="1"/>
  <c r="C1399" i="1"/>
  <c r="H1399" i="1" s="1"/>
  <c r="D1398" i="1"/>
  <c r="C1398" i="1"/>
  <c r="G1398" i="1" s="1"/>
  <c r="G1397" i="1"/>
  <c r="D1397" i="1"/>
  <c r="C1397" i="1"/>
  <c r="H1397" i="1" s="1"/>
  <c r="D1396" i="1"/>
  <c r="G1396" i="1" s="1"/>
  <c r="C1396" i="1"/>
  <c r="D1395" i="1"/>
  <c r="C1395" i="1"/>
  <c r="H1395" i="1" s="1"/>
  <c r="D1394" i="1"/>
  <c r="C1394" i="1"/>
  <c r="G1394" i="1" s="1"/>
  <c r="G1393" i="1"/>
  <c r="D1393" i="1"/>
  <c r="C1393" i="1"/>
  <c r="H1393" i="1" s="1"/>
  <c r="D1392" i="1"/>
  <c r="G1392" i="1" s="1"/>
  <c r="C1392" i="1"/>
  <c r="D1391" i="1"/>
  <c r="C1391" i="1"/>
  <c r="H1391" i="1" s="1"/>
  <c r="D1390" i="1"/>
  <c r="C1390" i="1"/>
  <c r="D1389" i="1"/>
  <c r="C1389" i="1"/>
  <c r="H1389" i="1" s="1"/>
  <c r="D1388" i="1"/>
  <c r="C1388" i="1"/>
  <c r="D1387" i="1"/>
  <c r="C1387" i="1"/>
  <c r="D1386" i="1"/>
  <c r="C1386" i="1"/>
  <c r="D1385" i="1"/>
  <c r="G1385" i="1" s="1"/>
  <c r="C1385" i="1"/>
  <c r="H1385" i="1" s="1"/>
  <c r="D1384" i="1"/>
  <c r="C1384" i="1"/>
  <c r="D1383" i="1"/>
  <c r="C1383" i="1"/>
  <c r="H1383" i="1" s="1"/>
  <c r="D1382" i="1"/>
  <c r="C1382" i="1"/>
  <c r="D1381" i="1"/>
  <c r="G1381" i="1" s="1"/>
  <c r="C1381" i="1"/>
  <c r="H1381" i="1" s="1"/>
  <c r="D1380" i="1"/>
  <c r="C1380" i="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G1327" i="1"/>
  <c r="D1327" i="1"/>
  <c r="C1327" i="1"/>
  <c r="H1327" i="1" s="1"/>
  <c r="G1326" i="1"/>
  <c r="D1326" i="1"/>
  <c r="C1326" i="1"/>
  <c r="H1326" i="1" s="1"/>
  <c r="G1325" i="1"/>
  <c r="D1325" i="1"/>
  <c r="C1325" i="1"/>
  <c r="H1325" i="1" s="1"/>
  <c r="D1324" i="1"/>
  <c r="C1324" i="1"/>
  <c r="H1324" i="1" s="1"/>
  <c r="G1323" i="1"/>
  <c r="D1323" i="1"/>
  <c r="C1323" i="1"/>
  <c r="H1323" i="1" s="1"/>
  <c r="G1322" i="1"/>
  <c r="D1322" i="1"/>
  <c r="C1322" i="1"/>
  <c r="H1322" i="1" s="1"/>
  <c r="G1321" i="1"/>
  <c r="D1321" i="1"/>
  <c r="C1321" i="1"/>
  <c r="H1321" i="1" s="1"/>
  <c r="D1320" i="1"/>
  <c r="C1320" i="1"/>
  <c r="H1320" i="1" s="1"/>
  <c r="G1319" i="1"/>
  <c r="D1319" i="1"/>
  <c r="C1319" i="1"/>
  <c r="H1319" i="1" s="1"/>
  <c r="G1318" i="1"/>
  <c r="D1318" i="1"/>
  <c r="C1318" i="1"/>
  <c r="H1318" i="1" s="1"/>
  <c r="G1317" i="1"/>
  <c r="D1317" i="1"/>
  <c r="C1317" i="1"/>
  <c r="H1317" i="1" s="1"/>
  <c r="D1316" i="1"/>
  <c r="C1316" i="1"/>
  <c r="H1316" i="1" s="1"/>
  <c r="G1315" i="1"/>
  <c r="D1315" i="1"/>
  <c r="C1315" i="1"/>
  <c r="H1315" i="1" s="1"/>
  <c r="G1314" i="1"/>
  <c r="D1314" i="1"/>
  <c r="C1314" i="1"/>
  <c r="H1314" i="1" s="1"/>
  <c r="G1313" i="1"/>
  <c r="D1313" i="1"/>
  <c r="C1313" i="1"/>
  <c r="H1313" i="1" s="1"/>
  <c r="D1312" i="1"/>
  <c r="C1312" i="1"/>
  <c r="H1312" i="1" s="1"/>
  <c r="D1311" i="1"/>
  <c r="G1311" i="1" s="1"/>
  <c r="C1311" i="1"/>
  <c r="G1310" i="1"/>
  <c r="D1310" i="1"/>
  <c r="C1310" i="1"/>
  <c r="H1310" i="1" s="1"/>
  <c r="G1309" i="1"/>
  <c r="D1309" i="1"/>
  <c r="C1309" i="1"/>
  <c r="H1309" i="1" s="1"/>
  <c r="D1308" i="1"/>
  <c r="C1308" i="1"/>
  <c r="H1308" i="1" s="1"/>
  <c r="D1307" i="1"/>
  <c r="C1307" i="1"/>
  <c r="H1307" i="1" s="1"/>
  <c r="D1306" i="1"/>
  <c r="G1306" i="1" s="1"/>
  <c r="C1306" i="1"/>
  <c r="H1306" i="1" s="1"/>
  <c r="G1305" i="1"/>
  <c r="D1305" i="1"/>
  <c r="C1305" i="1"/>
  <c r="H1305" i="1" s="1"/>
  <c r="D1304" i="1"/>
  <c r="C1304" i="1"/>
  <c r="H1304" i="1" s="1"/>
  <c r="D1303" i="1"/>
  <c r="C1303" i="1"/>
  <c r="H1303" i="1" s="1"/>
  <c r="G1302" i="1"/>
  <c r="D1302" i="1"/>
  <c r="C1302" i="1"/>
  <c r="H1302" i="1" s="1"/>
  <c r="G1301" i="1"/>
  <c r="D1301" i="1"/>
  <c r="C1301" i="1"/>
  <c r="H1301" i="1" s="1"/>
  <c r="D1300" i="1"/>
  <c r="C1300" i="1"/>
  <c r="H1300" i="1" s="1"/>
  <c r="D1299" i="1"/>
  <c r="C1299" i="1"/>
  <c r="H1299" i="1" s="1"/>
  <c r="G1298" i="1"/>
  <c r="D1298" i="1"/>
  <c r="C1298" i="1"/>
  <c r="H1298" i="1" s="1"/>
  <c r="D1297" i="1"/>
  <c r="G1297" i="1" s="1"/>
  <c r="C1297" i="1"/>
  <c r="D1296" i="1"/>
  <c r="C1296" i="1"/>
  <c r="H1296" i="1" s="1"/>
  <c r="D1295" i="1"/>
  <c r="C1295" i="1"/>
  <c r="G1295" i="1" s="1"/>
  <c r="G1294" i="1"/>
  <c r="D1294" i="1"/>
  <c r="C1294" i="1"/>
  <c r="H1294" i="1" s="1"/>
  <c r="D1293" i="1"/>
  <c r="G1293" i="1" s="1"/>
  <c r="C1293" i="1"/>
  <c r="D1292" i="1"/>
  <c r="C1292" i="1"/>
  <c r="H1292" i="1" s="1"/>
  <c r="D1291" i="1"/>
  <c r="C1291" i="1"/>
  <c r="G1291" i="1" s="1"/>
  <c r="G1290" i="1"/>
  <c r="D1290" i="1"/>
  <c r="C1290" i="1"/>
  <c r="H1290" i="1" s="1"/>
  <c r="D1289" i="1"/>
  <c r="G1289" i="1" s="1"/>
  <c r="C1289" i="1"/>
  <c r="D1288" i="1"/>
  <c r="C1288" i="1"/>
  <c r="H1288" i="1" s="1"/>
  <c r="D1287" i="1"/>
  <c r="C1287" i="1"/>
  <c r="G1287" i="1" s="1"/>
  <c r="G1286" i="1"/>
  <c r="D1286" i="1"/>
  <c r="C1286" i="1"/>
  <c r="H1286" i="1" s="1"/>
  <c r="D1285" i="1"/>
  <c r="G1285" i="1" s="1"/>
  <c r="C1285" i="1"/>
  <c r="D1284" i="1"/>
  <c r="C1284" i="1"/>
  <c r="H1284" i="1" s="1"/>
  <c r="D1283" i="1"/>
  <c r="C1283" i="1"/>
  <c r="G1283" i="1" s="1"/>
  <c r="G1282" i="1"/>
  <c r="D1282" i="1"/>
  <c r="C1282" i="1"/>
  <c r="H1282" i="1" s="1"/>
  <c r="D1281" i="1"/>
  <c r="G1281" i="1" s="1"/>
  <c r="C1281" i="1"/>
  <c r="D1280" i="1"/>
  <c r="C1280" i="1"/>
  <c r="H1280" i="1" s="1"/>
  <c r="D1279" i="1"/>
  <c r="C1279" i="1"/>
  <c r="G1279" i="1" s="1"/>
  <c r="G1278" i="1"/>
  <c r="D1278" i="1"/>
  <c r="C1278" i="1"/>
  <c r="H1278" i="1" s="1"/>
  <c r="D1277" i="1"/>
  <c r="G1277" i="1" s="1"/>
  <c r="C1277" i="1"/>
  <c r="D1276" i="1"/>
  <c r="C1276" i="1"/>
  <c r="H1276" i="1" s="1"/>
  <c r="D1275" i="1"/>
  <c r="C1275" i="1"/>
  <c r="G1275" i="1" s="1"/>
  <c r="G1274" i="1"/>
  <c r="D1274" i="1"/>
  <c r="C1274" i="1"/>
  <c r="H1274" i="1" s="1"/>
  <c r="D1273" i="1"/>
  <c r="G1273" i="1" s="1"/>
  <c r="C1273" i="1"/>
  <c r="D1272" i="1"/>
  <c r="C1272" i="1"/>
  <c r="H1272" i="1" s="1"/>
  <c r="D1271" i="1"/>
  <c r="C1271" i="1"/>
  <c r="G1271" i="1" s="1"/>
  <c r="G1270" i="1"/>
  <c r="D1270" i="1"/>
  <c r="C1270" i="1"/>
  <c r="H1270" i="1" s="1"/>
  <c r="D1269" i="1"/>
  <c r="G1269" i="1" s="1"/>
  <c r="C1269" i="1"/>
  <c r="D1268" i="1"/>
  <c r="C1268" i="1"/>
  <c r="H1268" i="1" s="1"/>
  <c r="D1267" i="1"/>
  <c r="C1267" i="1"/>
  <c r="G1267" i="1" s="1"/>
  <c r="G1266" i="1"/>
  <c r="D1266" i="1"/>
  <c r="C1266" i="1"/>
  <c r="H1266" i="1" s="1"/>
  <c r="D1265" i="1"/>
  <c r="C1265" i="1"/>
  <c r="C1264" i="1"/>
  <c r="D1263" i="1"/>
  <c r="G1263" i="1" s="1"/>
  <c r="C1263" i="1"/>
  <c r="G1262" i="1"/>
  <c r="D1262" i="1"/>
  <c r="C1262" i="1"/>
  <c r="H1262" i="1" s="1"/>
  <c r="D1261" i="1"/>
  <c r="C1261" i="1"/>
  <c r="C1260" i="1"/>
  <c r="C1259" i="1"/>
  <c r="D1258" i="1"/>
  <c r="G1258" i="1" s="1"/>
  <c r="C1258" i="1"/>
  <c r="D1257" i="1"/>
  <c r="C1257" i="1"/>
  <c r="C1256" i="1"/>
  <c r="D1254" i="1"/>
  <c r="G1254" i="1" s="1"/>
  <c r="C1254" i="1"/>
  <c r="D1253" i="1"/>
  <c r="C1253" i="1"/>
  <c r="C1252" i="1"/>
  <c r="D1251" i="1"/>
  <c r="C1251" i="1"/>
  <c r="G1251" i="1" s="1"/>
  <c r="G1250" i="1"/>
  <c r="D1250" i="1"/>
  <c r="C1250" i="1"/>
  <c r="H1250" i="1" s="1"/>
  <c r="D1249" i="1"/>
  <c r="C1249" i="1"/>
  <c r="D1248" i="1"/>
  <c r="C1248" i="1"/>
  <c r="H1248" i="1" s="1"/>
  <c r="D1247" i="1"/>
  <c r="G1247" i="1" s="1"/>
  <c r="C1247" i="1"/>
  <c r="G1246" i="1"/>
  <c r="D1246" i="1"/>
  <c r="C1246" i="1"/>
  <c r="H1246" i="1" s="1"/>
  <c r="D1245" i="1"/>
  <c r="C1245" i="1"/>
  <c r="D1244" i="1"/>
  <c r="C1244" i="1"/>
  <c r="H1244" i="1" s="1"/>
  <c r="D1243" i="1"/>
  <c r="G1243" i="1" s="1"/>
  <c r="C1243" i="1"/>
  <c r="G1242" i="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C1182" i="1"/>
  <c r="D1179" i="1"/>
  <c r="C1179" i="1"/>
  <c r="H1179" i="1" s="1"/>
  <c r="D1178" i="1"/>
  <c r="C1178" i="1"/>
  <c r="H1178" i="1" s="1"/>
  <c r="D1177" i="1"/>
  <c r="C1177" i="1"/>
  <c r="H1177" i="1" s="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G1167" i="1"/>
  <c r="D1167" i="1"/>
  <c r="C1167" i="1"/>
  <c r="H1167" i="1" s="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3" i="1"/>
  <c r="D1153" i="1"/>
  <c r="C1153" i="1"/>
  <c r="H1153" i="1" s="1"/>
  <c r="D1152"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D1092" i="1"/>
  <c r="G1092" i="1" s="1"/>
  <c r="C1092" i="1"/>
  <c r="G1091" i="1"/>
  <c r="D1091" i="1"/>
  <c r="C1091" i="1"/>
  <c r="H1091" i="1" s="1"/>
  <c r="G1090" i="1"/>
  <c r="D1090" i="1"/>
  <c r="C1090" i="1"/>
  <c r="H1090" i="1" s="1"/>
  <c r="G1089" i="1"/>
  <c r="D1089" i="1"/>
  <c r="C1089" i="1"/>
  <c r="H1089" i="1" s="1"/>
  <c r="G1088" i="1"/>
  <c r="D1088" i="1"/>
  <c r="C1088" i="1"/>
  <c r="H1088" i="1" s="1"/>
  <c r="D1087" i="1"/>
  <c r="G1087" i="1" s="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D1076" i="1"/>
  <c r="G1076" i="1" s="1"/>
  <c r="C1076" i="1"/>
  <c r="D1075" i="1"/>
  <c r="G1075" i="1" s="1"/>
  <c r="C1075" i="1"/>
  <c r="H1075"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D1055" i="1"/>
  <c r="G1055" i="1" s="1"/>
  <c r="C1055" i="1"/>
  <c r="G1054" i="1"/>
  <c r="D1054" i="1"/>
  <c r="C1054" i="1"/>
  <c r="H1054" i="1" s="1"/>
  <c r="D1053" i="1"/>
  <c r="G1053" i="1" s="1"/>
  <c r="C1053" i="1"/>
  <c r="D1052" i="1"/>
  <c r="G1052" i="1" s="1"/>
  <c r="C1052" i="1"/>
  <c r="H1052" i="1" s="1"/>
  <c r="G1051" i="1"/>
  <c r="D1051" i="1"/>
  <c r="C1051" i="1"/>
  <c r="H1051" i="1" s="1"/>
  <c r="D1050" i="1"/>
  <c r="G1050" i="1" s="1"/>
  <c r="C1050" i="1"/>
  <c r="G1049" i="1"/>
  <c r="D1049" i="1"/>
  <c r="C1049" i="1"/>
  <c r="H1049" i="1" s="1"/>
  <c r="G1048" i="1"/>
  <c r="D1048" i="1"/>
  <c r="C1048" i="1"/>
  <c r="H1048" i="1" s="1"/>
  <c r="G1047" i="1"/>
  <c r="D1047" i="1"/>
  <c r="C1047" i="1"/>
  <c r="H1047" i="1" s="1"/>
  <c r="G1046" i="1"/>
  <c r="D1046" i="1"/>
  <c r="C1046" i="1"/>
  <c r="H1046" i="1" s="1"/>
  <c r="D1045" i="1"/>
  <c r="G1045" i="1" s="1"/>
  <c r="C1045" i="1"/>
  <c r="G1044" i="1"/>
  <c r="D1044" i="1"/>
  <c r="C1044" i="1"/>
  <c r="H1044" i="1" s="1"/>
  <c r="G1043" i="1"/>
  <c r="D1043" i="1"/>
  <c r="C1043" i="1"/>
  <c r="H1043" i="1" s="1"/>
  <c r="G1042" i="1"/>
  <c r="D1042" i="1"/>
  <c r="C1042" i="1"/>
  <c r="H1042" i="1" s="1"/>
  <c r="D1041" i="1"/>
  <c r="G1041" i="1" s="1"/>
  <c r="C1041" i="1"/>
  <c r="H1041" i="1" s="1"/>
  <c r="C1040" i="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D1031" i="1"/>
  <c r="G1031" i="1" s="1"/>
  <c r="C1031" i="1"/>
  <c r="H1031" i="1" s="1"/>
  <c r="D1030" i="1"/>
  <c r="G1030" i="1" s="1"/>
  <c r="C1030" i="1"/>
  <c r="H1030" i="1" s="1"/>
  <c r="D1029" i="1"/>
  <c r="G1029" i="1" s="1"/>
  <c r="C1029" i="1"/>
  <c r="H1029" i="1" s="1"/>
  <c r="G1028" i="1"/>
  <c r="D1028" i="1"/>
  <c r="C1028" i="1"/>
  <c r="H1028" i="1" s="1"/>
  <c r="D1027" i="1"/>
  <c r="G1027" i="1" s="1"/>
  <c r="C1027" i="1"/>
  <c r="H1027" i="1" s="1"/>
  <c r="G1026" i="1"/>
  <c r="D1026" i="1"/>
  <c r="C1026" i="1"/>
  <c r="H1026" i="1" s="1"/>
  <c r="G1025" i="1"/>
  <c r="D1025" i="1"/>
  <c r="C1025" i="1"/>
  <c r="C1024" i="1"/>
  <c r="D1023" i="1"/>
  <c r="G1023" i="1" s="1"/>
  <c r="C1023" i="1"/>
  <c r="H1023" i="1" s="1"/>
  <c r="G1022" i="1"/>
  <c r="D1022" i="1"/>
  <c r="C1022" i="1"/>
  <c r="H1022" i="1" s="1"/>
  <c r="G1021" i="1"/>
  <c r="D1021" i="1"/>
  <c r="C1021" i="1"/>
  <c r="H1021" i="1" s="1"/>
  <c r="D1020" i="1"/>
  <c r="G1020" i="1" s="1"/>
  <c r="C1020" i="1"/>
  <c r="G1019" i="1"/>
  <c r="D1019" i="1"/>
  <c r="C1019" i="1"/>
  <c r="H1019" i="1" s="1"/>
  <c r="C1018" i="1"/>
  <c r="C1017" i="1"/>
  <c r="G1016" i="1"/>
  <c r="D1016" i="1"/>
  <c r="C1016" i="1"/>
  <c r="H1016" i="1" s="1"/>
  <c r="G1015" i="1"/>
  <c r="D1015" i="1"/>
  <c r="C1015" i="1"/>
  <c r="H1015" i="1" s="1"/>
  <c r="G1014" i="1"/>
  <c r="D1014" i="1"/>
  <c r="C1014" i="1"/>
  <c r="H1014" i="1" s="1"/>
  <c r="G1013" i="1"/>
  <c r="D1013" i="1"/>
  <c r="C1013" i="1"/>
  <c r="H1013" i="1" s="1"/>
  <c r="C1012" i="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D997" i="1"/>
  <c r="C997" i="1"/>
  <c r="H997" i="1" s="1"/>
  <c r="D996" i="1"/>
  <c r="C996" i="1"/>
  <c r="H996" i="1" s="1"/>
  <c r="G995" i="1"/>
  <c r="D995" i="1"/>
  <c r="C995" i="1"/>
  <c r="H995" i="1" s="1"/>
  <c r="G994" i="1"/>
  <c r="D994" i="1"/>
  <c r="C994" i="1"/>
  <c r="H994" i="1" s="1"/>
  <c r="D993" i="1"/>
  <c r="C993" i="1"/>
  <c r="H993" i="1" s="1"/>
  <c r="D992" i="1"/>
  <c r="C992" i="1"/>
  <c r="H992" i="1" s="1"/>
  <c r="G991" i="1"/>
  <c r="D991" i="1"/>
  <c r="C991" i="1"/>
  <c r="H991" i="1" s="1"/>
  <c r="G990" i="1"/>
  <c r="D990" i="1"/>
  <c r="C990" i="1"/>
  <c r="H990" i="1" s="1"/>
  <c r="D989" i="1"/>
  <c r="C989" i="1"/>
  <c r="H989" i="1" s="1"/>
  <c r="D988" i="1"/>
  <c r="C988" i="1"/>
  <c r="H988" i="1" s="1"/>
  <c r="G987" i="1"/>
  <c r="D987" i="1"/>
  <c r="C987" i="1"/>
  <c r="H987" i="1" s="1"/>
  <c r="G986" i="1"/>
  <c r="D986" i="1"/>
  <c r="C986" i="1"/>
  <c r="H986" i="1" s="1"/>
  <c r="D985" i="1"/>
  <c r="C985" i="1"/>
  <c r="H985" i="1" s="1"/>
  <c r="D984" i="1"/>
  <c r="C984" i="1"/>
  <c r="H984" i="1" s="1"/>
  <c r="G983" i="1"/>
  <c r="D983" i="1"/>
  <c r="C983" i="1"/>
  <c r="H983" i="1" s="1"/>
  <c r="G982" i="1"/>
  <c r="D982" i="1"/>
  <c r="C982" i="1"/>
  <c r="H982" i="1" s="1"/>
  <c r="D981" i="1"/>
  <c r="C981" i="1"/>
  <c r="H981" i="1" s="1"/>
  <c r="D980" i="1"/>
  <c r="C980" i="1"/>
  <c r="H980" i="1" s="1"/>
  <c r="G979" i="1"/>
  <c r="D979" i="1"/>
  <c r="C979" i="1"/>
  <c r="H979" i="1" s="1"/>
  <c r="G978" i="1"/>
  <c r="D978" i="1"/>
  <c r="C978" i="1"/>
  <c r="H978" i="1" s="1"/>
  <c r="D977" i="1"/>
  <c r="C977" i="1"/>
  <c r="H977" i="1" s="1"/>
  <c r="D976" i="1"/>
  <c r="C976" i="1"/>
  <c r="H976" i="1" s="1"/>
  <c r="G975" i="1"/>
  <c r="D975" i="1"/>
  <c r="C975" i="1"/>
  <c r="H975" i="1" s="1"/>
  <c r="G974" i="1"/>
  <c r="D974" i="1"/>
  <c r="C974" i="1"/>
  <c r="H974" i="1" s="1"/>
  <c r="D973" i="1"/>
  <c r="C973" i="1"/>
  <c r="H973" i="1" s="1"/>
  <c r="D972" i="1"/>
  <c r="C972" i="1"/>
  <c r="H972" i="1" s="1"/>
  <c r="G971" i="1"/>
  <c r="D971" i="1"/>
  <c r="C971" i="1"/>
  <c r="H971" i="1" s="1"/>
  <c r="G970" i="1"/>
  <c r="D970" i="1"/>
  <c r="C970" i="1"/>
  <c r="H970" i="1" s="1"/>
  <c r="D969" i="1"/>
  <c r="C969" i="1"/>
  <c r="H969" i="1" s="1"/>
  <c r="D968" i="1"/>
  <c r="C968" i="1"/>
  <c r="H968" i="1" s="1"/>
  <c r="G967" i="1"/>
  <c r="D967" i="1"/>
  <c r="C967" i="1"/>
  <c r="H967" i="1" s="1"/>
  <c r="G966" i="1"/>
  <c r="D966" i="1"/>
  <c r="C966" i="1"/>
  <c r="H966" i="1" s="1"/>
  <c r="D965" i="1"/>
  <c r="C965" i="1"/>
  <c r="H965" i="1" s="1"/>
  <c r="D964" i="1"/>
  <c r="C964" i="1"/>
  <c r="H964" i="1" s="1"/>
  <c r="G963" i="1"/>
  <c r="D963" i="1"/>
  <c r="C963" i="1"/>
  <c r="H963" i="1" s="1"/>
  <c r="G962" i="1"/>
  <c r="D962" i="1"/>
  <c r="C962" i="1"/>
  <c r="H962" i="1" s="1"/>
  <c r="D961" i="1"/>
  <c r="C961" i="1"/>
  <c r="H961" i="1" s="1"/>
  <c r="D960" i="1"/>
  <c r="C960" i="1"/>
  <c r="H960" i="1" s="1"/>
  <c r="G959" i="1"/>
  <c r="D959" i="1"/>
  <c r="C959" i="1"/>
  <c r="H959" i="1" s="1"/>
  <c r="G958" i="1"/>
  <c r="D958" i="1"/>
  <c r="C958" i="1"/>
  <c r="H958" i="1" s="1"/>
  <c r="D957" i="1"/>
  <c r="C957" i="1"/>
  <c r="H957" i="1" s="1"/>
  <c r="D956" i="1"/>
  <c r="C956" i="1"/>
  <c r="H956" i="1" s="1"/>
  <c r="G955" i="1"/>
  <c r="D955" i="1"/>
  <c r="C955" i="1"/>
  <c r="H955" i="1" s="1"/>
  <c r="G954" i="1"/>
  <c r="D954" i="1"/>
  <c r="C954" i="1"/>
  <c r="H954" i="1" s="1"/>
  <c r="D953" i="1"/>
  <c r="C953" i="1"/>
  <c r="H953" i="1" s="1"/>
  <c r="D952" i="1"/>
  <c r="C952" i="1"/>
  <c r="H952" i="1" s="1"/>
  <c r="G951" i="1"/>
  <c r="D951" i="1"/>
  <c r="C951" i="1"/>
  <c r="H951" i="1" s="1"/>
  <c r="G950" i="1"/>
  <c r="D950" i="1"/>
  <c r="C950" i="1"/>
  <c r="H950" i="1" s="1"/>
  <c r="D949" i="1"/>
  <c r="C949" i="1"/>
  <c r="H949" i="1" s="1"/>
  <c r="D948" i="1"/>
  <c r="C948" i="1"/>
  <c r="H948" i="1" s="1"/>
  <c r="G947" i="1"/>
  <c r="D947" i="1"/>
  <c r="C947" i="1"/>
  <c r="H947" i="1" s="1"/>
  <c r="G946" i="1"/>
  <c r="D946" i="1"/>
  <c r="C946" i="1"/>
  <c r="H946" i="1" s="1"/>
  <c r="D945" i="1"/>
  <c r="C945" i="1"/>
  <c r="H945" i="1" s="1"/>
  <c r="D944" i="1"/>
  <c r="C944" i="1"/>
  <c r="H944" i="1" s="1"/>
  <c r="G943" i="1"/>
  <c r="D943" i="1"/>
  <c r="C943" i="1"/>
  <c r="H943" i="1" s="1"/>
  <c r="G942" i="1"/>
  <c r="D942" i="1"/>
  <c r="C942" i="1"/>
  <c r="H942" i="1" s="1"/>
  <c r="D941" i="1"/>
  <c r="C941" i="1"/>
  <c r="H941" i="1" s="1"/>
  <c r="D940" i="1"/>
  <c r="C940" i="1"/>
  <c r="H940" i="1" s="1"/>
  <c r="G939" i="1"/>
  <c r="D939" i="1"/>
  <c r="C939" i="1"/>
  <c r="H939" i="1" s="1"/>
  <c r="G938" i="1"/>
  <c r="D938" i="1"/>
  <c r="C938" i="1"/>
  <c r="H938" i="1" s="1"/>
  <c r="D937" i="1"/>
  <c r="C937" i="1"/>
  <c r="H937" i="1" s="1"/>
  <c r="D936" i="1"/>
  <c r="C936" i="1"/>
  <c r="H936" i="1" s="1"/>
  <c r="G935" i="1"/>
  <c r="D935" i="1"/>
  <c r="C935" i="1"/>
  <c r="H935" i="1" s="1"/>
  <c r="G934" i="1"/>
  <c r="D934" i="1"/>
  <c r="C934" i="1"/>
  <c r="H934" i="1" s="1"/>
  <c r="D933" i="1"/>
  <c r="C933" i="1"/>
  <c r="H933" i="1" s="1"/>
  <c r="D932" i="1"/>
  <c r="C932" i="1"/>
  <c r="H932" i="1" s="1"/>
  <c r="G931" i="1"/>
  <c r="D931" i="1"/>
  <c r="C931" i="1"/>
  <c r="H931" i="1" s="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D736" i="1"/>
  <c r="C736" i="1"/>
  <c r="H736" i="1" s="1"/>
  <c r="H735" i="1"/>
  <c r="G735" i="1"/>
  <c r="D735" i="1"/>
  <c r="C735" i="1"/>
  <c r="D734" i="1"/>
  <c r="H734" i="1" s="1"/>
  <c r="C734" i="1"/>
  <c r="H733" i="1"/>
  <c r="G733" i="1"/>
  <c r="D733" i="1"/>
  <c r="C733" i="1"/>
  <c r="D732" i="1"/>
  <c r="H732" i="1" s="1"/>
  <c r="C732" i="1"/>
  <c r="H731" i="1"/>
  <c r="G731" i="1"/>
  <c r="D731" i="1"/>
  <c r="C731" i="1"/>
  <c r="H730" i="1"/>
  <c r="G730" i="1"/>
  <c r="D730" i="1"/>
  <c r="C730" i="1"/>
  <c r="D729" i="1"/>
  <c r="H729" i="1" s="1"/>
  <c r="C729" i="1"/>
  <c r="D728" i="1"/>
  <c r="H728" i="1" s="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G651" i="1"/>
  <c r="D651" i="1"/>
  <c r="H651" i="1" s="1"/>
  <c r="C651" i="1"/>
  <c r="H650" i="1"/>
  <c r="G650" i="1"/>
  <c r="D650" i="1"/>
  <c r="C650" i="1"/>
  <c r="C649" i="1"/>
  <c r="D648" i="1"/>
  <c r="H648" i="1" s="1"/>
  <c r="C648" i="1"/>
  <c r="H647" i="1"/>
  <c r="D647" i="1"/>
  <c r="G647" i="1" s="1"/>
  <c r="C647" i="1"/>
  <c r="H646" i="1"/>
  <c r="D646" i="1"/>
  <c r="G646" i="1" s="1"/>
  <c r="C646" i="1"/>
  <c r="H645" i="1"/>
  <c r="G645" i="1"/>
  <c r="D645" i="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H423" i="1" s="1"/>
  <c r="C423"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D379" i="1"/>
  <c r="H379" i="1" s="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H301" i="1"/>
  <c r="D301" i="1"/>
  <c r="G301" i="1" s="1"/>
  <c r="C301" i="1"/>
  <c r="H300" i="1"/>
  <c r="G300" i="1"/>
  <c r="D300" i="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D267" i="1"/>
  <c r="G267" i="1" s="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H215" i="1"/>
  <c r="D215" i="1"/>
  <c r="G215" i="1" s="1"/>
  <c r="C215" i="1"/>
  <c r="H214" i="1"/>
  <c r="G214" i="1"/>
  <c r="D214" i="1"/>
  <c r="C214" i="1"/>
  <c r="H213" i="1"/>
  <c r="G213" i="1"/>
  <c r="D213" i="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H197" i="1"/>
  <c r="D197" i="1"/>
  <c r="G197" i="1" s="1"/>
  <c r="C197" i="1"/>
  <c r="H196" i="1"/>
  <c r="G196" i="1"/>
  <c r="D196" i="1"/>
  <c r="C196" i="1"/>
  <c r="H195" i="1"/>
  <c r="G195" i="1"/>
  <c r="D195" i="1"/>
  <c r="C195" i="1"/>
  <c r="H194" i="1"/>
  <c r="D194" i="1"/>
  <c r="G194" i="1" s="1"/>
  <c r="C194" i="1"/>
  <c r="D193" i="1"/>
  <c r="G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D175" i="1"/>
  <c r="H175" i="1" s="1"/>
  <c r="C175" i="1"/>
  <c r="C174" i="1"/>
  <c r="D173" i="1"/>
  <c r="H173" i="1" s="1"/>
  <c r="C173" i="1"/>
  <c r="H172" i="1"/>
  <c r="G172" i="1"/>
  <c r="D172" i="1"/>
  <c r="C172" i="1"/>
  <c r="H171" i="1"/>
  <c r="D171" i="1"/>
  <c r="G171" i="1" s="1"/>
  <c r="C171" i="1"/>
  <c r="H170" i="1"/>
  <c r="D170" i="1"/>
  <c r="G170" i="1" s="1"/>
  <c r="C170" i="1"/>
  <c r="D169" i="1"/>
  <c r="G169" i="1" s="1"/>
  <c r="C169" i="1"/>
  <c r="H168" i="1"/>
  <c r="D168" i="1"/>
  <c r="G168" i="1" s="1"/>
  <c r="C168" i="1"/>
  <c r="H167" i="1"/>
  <c r="G167" i="1"/>
  <c r="D167" i="1"/>
  <c r="C167" i="1"/>
  <c r="C166" i="1"/>
  <c r="H165" i="1"/>
  <c r="G165" i="1"/>
  <c r="D165" i="1"/>
  <c r="C165" i="1"/>
  <c r="H164" i="1"/>
  <c r="G164" i="1"/>
  <c r="D164" i="1"/>
  <c r="C164" i="1"/>
  <c r="D163" i="1"/>
  <c r="H163" i="1" s="1"/>
  <c r="C163" i="1"/>
  <c r="H162" i="1"/>
  <c r="D162" i="1"/>
  <c r="G162" i="1" s="1"/>
  <c r="C162" i="1"/>
  <c r="C161" i="1"/>
  <c r="H159" i="1"/>
  <c r="G159" i="1"/>
  <c r="D159" i="1"/>
  <c r="C159" i="1"/>
  <c r="D158" i="1"/>
  <c r="H158" i="1" s="1"/>
  <c r="C158" i="1"/>
  <c r="H157" i="1"/>
  <c r="G157" i="1"/>
  <c r="D157" i="1"/>
  <c r="C157" i="1"/>
  <c r="C156" i="1"/>
  <c r="H155" i="1"/>
  <c r="G155" i="1"/>
  <c r="D155" i="1"/>
  <c r="C155" i="1"/>
  <c r="H154" i="1"/>
  <c r="G154" i="1"/>
  <c r="D154" i="1"/>
  <c r="C154" i="1"/>
  <c r="H153" i="1"/>
  <c r="G153" i="1"/>
  <c r="D153" i="1"/>
  <c r="C153" i="1"/>
  <c r="H152" i="1"/>
  <c r="G152" i="1"/>
  <c r="D152" i="1"/>
  <c r="C152" i="1"/>
  <c r="D151" i="1"/>
  <c r="H151" i="1" s="1"/>
  <c r="C151" i="1"/>
  <c r="D150" i="1"/>
  <c r="H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D133" i="1"/>
  <c r="H133" i="1" s="1"/>
  <c r="C133" i="1"/>
  <c r="D132" i="1"/>
  <c r="G132" i="1" s="1"/>
  <c r="C132" i="1"/>
  <c r="C131" i="1"/>
  <c r="H129" i="1"/>
  <c r="G129" i="1"/>
  <c r="D129" i="1"/>
  <c r="C129" i="1"/>
  <c r="H128" i="1"/>
  <c r="G128" i="1"/>
  <c r="D128" i="1"/>
  <c r="C128" i="1"/>
  <c r="D127" i="1"/>
  <c r="H127" i="1" s="1"/>
  <c r="C127" i="1"/>
  <c r="D126" i="1"/>
  <c r="H126" i="1" s="1"/>
  <c r="C126" i="1"/>
  <c r="C125" i="1"/>
  <c r="D124" i="1"/>
  <c r="H124" i="1" s="1"/>
  <c r="C124"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125" i="4" l="1"/>
  <c r="D121" i="1" s="1"/>
  <c r="D125" i="1"/>
  <c r="H125" i="1" s="1"/>
  <c r="E327" i="9"/>
  <c r="G183" i="1"/>
  <c r="D131" i="1"/>
  <c r="H131" i="1" s="1"/>
  <c r="F135" i="4"/>
  <c r="E5" i="7"/>
  <c r="D1539" i="1"/>
  <c r="G346" i="9"/>
  <c r="E346" i="9" s="1"/>
  <c r="H267" i="1"/>
  <c r="H193" i="1"/>
  <c r="F160" i="4"/>
  <c r="H132" i="1"/>
  <c r="E311" i="9"/>
  <c r="B311" i="9" s="1"/>
  <c r="D1256" i="1"/>
  <c r="H1256" i="1" s="1"/>
  <c r="H1254" i="1"/>
  <c r="H1252" i="1"/>
  <c r="D1182" i="1"/>
  <c r="H1182" i="1" s="1"/>
  <c r="E336" i="9"/>
  <c r="B336" i="9" s="1"/>
  <c r="H1681" i="1"/>
  <c r="G1681" i="1"/>
  <c r="I41" i="3"/>
  <c r="H1683" i="1"/>
  <c r="F115" i="6"/>
  <c r="D1511" i="1"/>
  <c r="G1511" i="1" s="1"/>
  <c r="G848" i="1"/>
  <c r="G734" i="1"/>
  <c r="G732" i="1"/>
  <c r="G728" i="1"/>
  <c r="H737" i="1"/>
  <c r="G736" i="1"/>
  <c r="G265" i="1"/>
  <c r="H265" i="1"/>
  <c r="F269" i="4"/>
  <c r="G156" i="1"/>
  <c r="G158" i="1"/>
  <c r="E153" i="4"/>
  <c r="H66" i="1"/>
  <c r="H65" i="1"/>
  <c r="G1382" i="1"/>
  <c r="E340" i="9"/>
  <c r="B340" i="9" s="1"/>
  <c r="G1380" i="1"/>
  <c r="G1390" i="1"/>
  <c r="H1387" i="1"/>
  <c r="G1386" i="1"/>
  <c r="E335" i="9"/>
  <c r="B335" i="9" s="1"/>
  <c r="G1389" i="1"/>
  <c r="G1388" i="1"/>
  <c r="G1384" i="1"/>
  <c r="H1264" i="1"/>
  <c r="D1260" i="1"/>
  <c r="E304" i="9"/>
  <c r="B304" i="9" s="1"/>
  <c r="H1311" i="1"/>
  <c r="E307" i="9"/>
  <c r="B307" i="9" s="1"/>
  <c r="H1258" i="1"/>
  <c r="H1260" i="1"/>
  <c r="E303" i="9"/>
  <c r="B303" i="9" s="1"/>
  <c r="E312" i="9"/>
  <c r="B312" i="9" s="1"/>
  <c r="H1092" i="1"/>
  <c r="H1055" i="1"/>
  <c r="H1053" i="1"/>
  <c r="H1050" i="1"/>
  <c r="H1045" i="1"/>
  <c r="D1040" i="1"/>
  <c r="G1040" i="1" s="1"/>
  <c r="D1024" i="1"/>
  <c r="G1024" i="1" s="1"/>
  <c r="H1025" i="1"/>
  <c r="E37" i="9"/>
  <c r="B37" i="9" s="1"/>
  <c r="E320" i="9"/>
  <c r="B320" i="9" s="1"/>
  <c r="E322" i="9"/>
  <c r="B322" i="9" s="1"/>
  <c r="D1018" i="1"/>
  <c r="G1018" i="1" s="1"/>
  <c r="H1020" i="1"/>
  <c r="G636" i="1"/>
  <c r="G635" i="1"/>
  <c r="G423" i="1"/>
  <c r="E294" i="9"/>
  <c r="B294" i="9" s="1"/>
  <c r="E648" i="4"/>
  <c r="D642" i="1" s="1"/>
  <c r="G642" i="1" s="1"/>
  <c r="F426" i="4"/>
  <c r="G737" i="1"/>
  <c r="G1604" i="1"/>
  <c r="C1585" i="1"/>
  <c r="H1585" i="1" s="1"/>
  <c r="G1585" i="1"/>
  <c r="G1587" i="1"/>
  <c r="I30" i="3"/>
  <c r="D1510" i="1"/>
  <c r="G1513" i="1"/>
  <c r="G1522" i="1"/>
  <c r="F341" i="9"/>
  <c r="B341" i="9" s="1"/>
  <c r="H1076" i="1"/>
  <c r="E329" i="9"/>
  <c r="B329" i="9" s="1"/>
  <c r="E326" i="9"/>
  <c r="B326" i="9" s="1"/>
  <c r="G729" i="1"/>
  <c r="G727" i="1"/>
  <c r="E48" i="9"/>
  <c r="B48" i="9" s="1"/>
  <c r="F237" i="9"/>
  <c r="B237" i="9" s="1"/>
  <c r="G676" i="1"/>
  <c r="G678" i="1"/>
  <c r="G648" i="1"/>
  <c r="F656" i="4"/>
  <c r="H649" i="1"/>
  <c r="G182" i="1"/>
  <c r="H169" i="1"/>
  <c r="H407" i="1"/>
  <c r="G407" i="1"/>
  <c r="G388" i="1"/>
  <c r="G389" i="1"/>
  <c r="G379" i="1"/>
  <c r="D374" i="1"/>
  <c r="E373" i="4"/>
  <c r="D368" i="1" s="1"/>
  <c r="D422" i="1"/>
  <c r="G421" i="1"/>
  <c r="E647" i="4"/>
  <c r="D641" i="1" s="1"/>
  <c r="E83" i="9"/>
  <c r="B83" i="9" s="1"/>
  <c r="B247" i="9"/>
  <c r="E262" i="4"/>
  <c r="D258" i="1" s="1"/>
  <c r="G198" i="1"/>
  <c r="G212" i="1"/>
  <c r="G216" i="1"/>
  <c r="E67" i="9"/>
  <c r="B67" i="9" s="1"/>
  <c r="B243" i="9"/>
  <c r="E56" i="9"/>
  <c r="B56" i="9" s="1"/>
  <c r="D190" i="1"/>
  <c r="H190" i="1" s="1"/>
  <c r="G192" i="1"/>
  <c r="E55" i="9"/>
  <c r="B55" i="9" s="1"/>
  <c r="E52" i="9"/>
  <c r="B52" i="9" s="1"/>
  <c r="B239" i="9"/>
  <c r="D174" i="1"/>
  <c r="H174" i="1" s="1"/>
  <c r="G175" i="1"/>
  <c r="G173" i="1"/>
  <c r="F170" i="4"/>
  <c r="H166" i="1"/>
  <c r="G166" i="1"/>
  <c r="E164" i="4"/>
  <c r="D160" i="1" s="1"/>
  <c r="G163" i="1"/>
  <c r="D161" i="1"/>
  <c r="F165" i="4"/>
  <c r="G150" i="1"/>
  <c r="G151" i="1"/>
  <c r="D149" i="1"/>
  <c r="G136" i="1"/>
  <c r="G147" i="1"/>
  <c r="G131" i="1"/>
  <c r="G133" i="1"/>
  <c r="G127" i="1"/>
  <c r="G125" i="1"/>
  <c r="G126" i="1"/>
  <c r="G124" i="1"/>
  <c r="G122" i="1"/>
  <c r="G123" i="1"/>
  <c r="F83" i="4"/>
  <c r="D79" i="1"/>
  <c r="G64" i="1"/>
  <c r="H64" i="1"/>
  <c r="E49" i="4"/>
  <c r="D45" i="1" s="1"/>
  <c r="F68" i="4"/>
  <c r="G932" i="1"/>
  <c r="G936" i="1"/>
  <c r="G940" i="1"/>
  <c r="G944" i="1"/>
  <c r="G948" i="1"/>
  <c r="G952" i="1"/>
  <c r="G956" i="1"/>
  <c r="G960" i="1"/>
  <c r="G964" i="1"/>
  <c r="G968" i="1"/>
  <c r="G972" i="1"/>
  <c r="G976" i="1"/>
  <c r="G980" i="1"/>
  <c r="G984" i="1"/>
  <c r="G988" i="1"/>
  <c r="G992" i="1"/>
  <c r="G996" i="1"/>
  <c r="G933" i="1"/>
  <c r="G937" i="1"/>
  <c r="G941" i="1"/>
  <c r="G945" i="1"/>
  <c r="G949" i="1"/>
  <c r="G953" i="1"/>
  <c r="G957" i="1"/>
  <c r="G961" i="1"/>
  <c r="G965" i="1"/>
  <c r="G969" i="1"/>
  <c r="G973" i="1"/>
  <c r="G977" i="1"/>
  <c r="G981" i="1"/>
  <c r="G985" i="1"/>
  <c r="G989" i="1"/>
  <c r="G993" i="1"/>
  <c r="G997"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4" i="1"/>
  <c r="G1248" i="1"/>
  <c r="G1252" i="1"/>
  <c r="G1260" i="1"/>
  <c r="G1264" i="1"/>
  <c r="G1268" i="1"/>
  <c r="G1272" i="1"/>
  <c r="G1276" i="1"/>
  <c r="G1280" i="1"/>
  <c r="G1284" i="1"/>
  <c r="G1288" i="1"/>
  <c r="G1292" i="1"/>
  <c r="G1296" i="1"/>
  <c r="G1300" i="1"/>
  <c r="G1304" i="1"/>
  <c r="G1308" i="1"/>
  <c r="G1312" i="1"/>
  <c r="G1316" i="1"/>
  <c r="G1320" i="1"/>
  <c r="G1324"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241" i="1"/>
  <c r="H1245" i="1"/>
  <c r="H1249" i="1"/>
  <c r="H1253" i="1"/>
  <c r="H1257" i="1"/>
  <c r="H1261" i="1"/>
  <c r="H1265" i="1"/>
  <c r="H1269" i="1"/>
  <c r="H1273" i="1"/>
  <c r="H1277" i="1"/>
  <c r="H1281" i="1"/>
  <c r="H1285" i="1"/>
  <c r="H1289" i="1"/>
  <c r="H1293" i="1"/>
  <c r="H1297" i="1"/>
  <c r="G1299" i="1"/>
  <c r="G1303" i="1"/>
  <c r="G1307"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G1241" i="1"/>
  <c r="H1243" i="1"/>
  <c r="G1245" i="1"/>
  <c r="H1247" i="1"/>
  <c r="G1249" i="1"/>
  <c r="H1251" i="1"/>
  <c r="G1253" i="1"/>
  <c r="G1257" i="1"/>
  <c r="G1261" i="1"/>
  <c r="H1263" i="1"/>
  <c r="G1265" i="1"/>
  <c r="H1267" i="1"/>
  <c r="H1271" i="1"/>
  <c r="H1275" i="1"/>
  <c r="H1279" i="1"/>
  <c r="H1283" i="1"/>
  <c r="H1287" i="1"/>
  <c r="H1291" i="1"/>
  <c r="H129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3" i="1"/>
  <c r="G1387" i="1"/>
  <c r="G1391" i="1"/>
  <c r="G1395" i="1"/>
  <c r="G1399" i="1"/>
  <c r="H1401" i="1"/>
  <c r="G1403" i="1"/>
  <c r="G1407" i="1"/>
  <c r="H1380" i="1"/>
  <c r="H1384" i="1"/>
  <c r="H1388" i="1"/>
  <c r="H1392" i="1"/>
  <c r="H1396" i="1"/>
  <c r="H1400" i="1"/>
  <c r="H1404" i="1"/>
  <c r="H1408" i="1"/>
  <c r="H1412" i="1"/>
  <c r="H1416" i="1"/>
  <c r="H1420" i="1"/>
  <c r="H1424" i="1"/>
  <c r="H1428" i="1"/>
  <c r="H1435" i="1"/>
  <c r="H1382" i="1"/>
  <c r="H1386" i="1"/>
  <c r="H1390" i="1"/>
  <c r="H1394" i="1"/>
  <c r="H1398" i="1"/>
  <c r="H1402" i="1"/>
  <c r="H1406" i="1"/>
  <c r="H1410" i="1"/>
  <c r="H1414" i="1"/>
  <c r="H1418" i="1"/>
  <c r="H1422" i="1"/>
  <c r="H1426" i="1"/>
  <c r="H1430" i="1"/>
  <c r="H1433" i="1"/>
  <c r="H1437"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2" i="1"/>
  <c r="H1513" i="1"/>
  <c r="H1514" i="1"/>
  <c r="H1515" i="1"/>
  <c r="H1516" i="1"/>
  <c r="H1517" i="1"/>
  <c r="H1518" i="1"/>
  <c r="H1519" i="1"/>
  <c r="H1520" i="1"/>
  <c r="H1521" i="1"/>
  <c r="H1522" i="1"/>
  <c r="H1523" i="1"/>
  <c r="H1524" i="1"/>
  <c r="H1557" i="1"/>
  <c r="J1558" i="1"/>
  <c r="G1558" i="1"/>
  <c r="I1558" i="1" s="1"/>
  <c r="H1559" i="1"/>
  <c r="J1560" i="1"/>
  <c r="G1560" i="1"/>
  <c r="I1560" i="1" s="1"/>
  <c r="H1561" i="1"/>
  <c r="J1562" i="1"/>
  <c r="G1562" i="1"/>
  <c r="I1562" i="1" s="1"/>
  <c r="H1563" i="1"/>
  <c r="H1572" i="1"/>
  <c r="J1574" i="1"/>
  <c r="J1576" i="1"/>
  <c r="J1578" i="1"/>
  <c r="G1578" i="1"/>
  <c r="I1578" i="1" s="1"/>
  <c r="H1579" i="1"/>
  <c r="J1580" i="1"/>
  <c r="G1580" i="1"/>
  <c r="I1580" i="1" s="1"/>
  <c r="H1581" i="1"/>
  <c r="G1582" i="1"/>
  <c r="H1582" i="1"/>
  <c r="G1591" i="1"/>
  <c r="G1598" i="1"/>
  <c r="H1598" i="1"/>
  <c r="G1526" i="1"/>
  <c r="H1526" i="1"/>
  <c r="G1528" i="1"/>
  <c r="H1528" i="1"/>
  <c r="G1530" i="1"/>
  <c r="H1530" i="1"/>
  <c r="G1532" i="1"/>
  <c r="H1532" i="1"/>
  <c r="G1534" i="1"/>
  <c r="H1534" i="1"/>
  <c r="G1536" i="1"/>
  <c r="H1536" i="1"/>
  <c r="G1540" i="1"/>
  <c r="H1540" i="1"/>
  <c r="I1542" i="1"/>
  <c r="I1544" i="1"/>
  <c r="I1546" i="1"/>
  <c r="H1556" i="1"/>
  <c r="J1573" i="1"/>
  <c r="G1573" i="1"/>
  <c r="H1574" i="1"/>
  <c r="I1574" i="1" s="1"/>
  <c r="J1575" i="1"/>
  <c r="G1575" i="1"/>
  <c r="H1576" i="1"/>
  <c r="I1576" i="1" s="1"/>
  <c r="G1586" i="1"/>
  <c r="H1586" i="1"/>
  <c r="G1602" i="1"/>
  <c r="H1602" i="1"/>
  <c r="J1548" i="1"/>
  <c r="G1548" i="1"/>
  <c r="I1548" i="1" s="1"/>
  <c r="J1550" i="1"/>
  <c r="G1550" i="1"/>
  <c r="I1550" i="1" s="1"/>
  <c r="J1552" i="1"/>
  <c r="G1552" i="1"/>
  <c r="I1552" i="1" s="1"/>
  <c r="J1554" i="1"/>
  <c r="G1554" i="1"/>
  <c r="I1554" i="1" s="1"/>
  <c r="I1557" i="1"/>
  <c r="I1559" i="1"/>
  <c r="G1561" i="1"/>
  <c r="I1561" i="1" s="1"/>
  <c r="I1579" i="1"/>
  <c r="G1581" i="1"/>
  <c r="G1583" i="1"/>
  <c r="G1590" i="1"/>
  <c r="H1590" i="1"/>
  <c r="G1599" i="1"/>
  <c r="G1606" i="1"/>
  <c r="H1606" i="1"/>
  <c r="G1527" i="1"/>
  <c r="H1527" i="1"/>
  <c r="G1529" i="1"/>
  <c r="H1529" i="1"/>
  <c r="G1531" i="1"/>
  <c r="H1531" i="1"/>
  <c r="G1533" i="1"/>
  <c r="H1533" i="1"/>
  <c r="G1535" i="1"/>
  <c r="H1535" i="1"/>
  <c r="G1539" i="1"/>
  <c r="H1539" i="1"/>
  <c r="G1541" i="1"/>
  <c r="H1541" i="1"/>
  <c r="G1543" i="1"/>
  <c r="H1543" i="1"/>
  <c r="G1545" i="1"/>
  <c r="I1545" i="1" s="1"/>
  <c r="H1545" i="1"/>
  <c r="G1547" i="1"/>
  <c r="H1547" i="1"/>
  <c r="J1565" i="1"/>
  <c r="G1565" i="1"/>
  <c r="I1565" i="1" s="1"/>
  <c r="J1567" i="1"/>
  <c r="G1567" i="1"/>
  <c r="I1567" i="1" s="1"/>
  <c r="J1569" i="1"/>
  <c r="G1569" i="1"/>
  <c r="I1569" i="1" s="1"/>
  <c r="H1573" i="1"/>
  <c r="H1575" i="1"/>
  <c r="H1577" i="1"/>
  <c r="G1594" i="1"/>
  <c r="H1594" i="1"/>
  <c r="H1610" i="1"/>
  <c r="H1618" i="1"/>
  <c r="H1626" i="1"/>
  <c r="H1634" i="1"/>
  <c r="H1642" i="1"/>
  <c r="H1650" i="1"/>
  <c r="H1658" i="1"/>
  <c r="H1666" i="1"/>
  <c r="H1674" i="1"/>
  <c r="H1682" i="1"/>
  <c r="E7" i="4"/>
  <c r="E308" i="4"/>
  <c r="E535" i="4"/>
  <c r="F274" i="5"/>
  <c r="D251" i="5"/>
  <c r="F8" i="4"/>
  <c r="D7" i="4"/>
  <c r="F50" i="4"/>
  <c r="D49" i="4"/>
  <c r="F309" i="4"/>
  <c r="E141" i="6"/>
  <c r="E639" i="4"/>
  <c r="D633" i="1" s="1"/>
  <c r="F522" i="4"/>
  <c r="D430" i="4"/>
  <c r="B346" i="9"/>
  <c r="E345" i="9"/>
  <c r="I10" i="3" s="1"/>
  <c r="G1613" i="1"/>
  <c r="H1616" i="1"/>
  <c r="H1624" i="1"/>
  <c r="G1629" i="1"/>
  <c r="H1632" i="1"/>
  <c r="G1637" i="1"/>
  <c r="H1640" i="1"/>
  <c r="G1645" i="1"/>
  <c r="H1648" i="1"/>
  <c r="G1653" i="1"/>
  <c r="H1656" i="1"/>
  <c r="G1661" i="1"/>
  <c r="H1664" i="1"/>
  <c r="G1669" i="1"/>
  <c r="H1672" i="1"/>
  <c r="G1677" i="1"/>
  <c r="H1680" i="1"/>
  <c r="G1685" i="1"/>
  <c r="D82" i="4"/>
  <c r="F91" i="4"/>
  <c r="F361" i="4"/>
  <c r="E156" i="9"/>
  <c r="B156" i="9" s="1"/>
  <c r="D647" i="4"/>
  <c r="G315" i="9"/>
  <c r="G316" i="9"/>
  <c r="E339" i="9"/>
  <c r="B339" i="9" s="1"/>
  <c r="D134" i="4"/>
  <c r="D321" i="4"/>
  <c r="D373" i="4"/>
  <c r="D360" i="4" s="1"/>
  <c r="E12" i="5"/>
  <c r="H316" i="9"/>
  <c r="H315" i="9"/>
  <c r="E255" i="5"/>
  <c r="D1259" i="1" s="1"/>
  <c r="G1259" i="1" s="1"/>
  <c r="D125" i="4"/>
  <c r="D153" i="4"/>
  <c r="F237" i="4"/>
  <c r="D273" i="4"/>
  <c r="F366" i="4"/>
  <c r="F529" i="4"/>
  <c r="D571" i="4"/>
  <c r="F607" i="4"/>
  <c r="D629" i="4"/>
  <c r="D88" i="5"/>
  <c r="F150" i="5"/>
  <c r="D177" i="5"/>
  <c r="E337" i="9"/>
  <c r="B337" i="9" s="1"/>
  <c r="D203" i="5"/>
  <c r="F219" i="5"/>
  <c r="F277" i="5"/>
  <c r="F5" i="6"/>
  <c r="D35" i="6"/>
  <c r="D129"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H309" i="9"/>
  <c r="G179" i="9"/>
  <c r="E179" i="9" s="1"/>
  <c r="B179" i="9" s="1"/>
  <c r="G178" i="9"/>
  <c r="E178" i="9" s="1"/>
  <c r="B178" i="9" s="1"/>
  <c r="G177" i="9"/>
  <c r="E177" i="9" s="1"/>
  <c r="B177" i="9" s="1"/>
  <c r="G176" i="9"/>
  <c r="E176" i="9" s="1"/>
  <c r="B176" i="9" s="1"/>
  <c r="G175" i="9"/>
  <c r="E175" i="9" s="1"/>
  <c r="B175" i="9" s="1"/>
  <c r="G174" i="9"/>
  <c r="E174" i="9" s="1"/>
  <c r="B174" i="9" s="1"/>
  <c r="G310" i="9"/>
  <c r="E310" i="9" s="1"/>
  <c r="B310"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M228" i="9"/>
  <c r="G207" i="9"/>
  <c r="E207" i="9" s="1"/>
  <c r="B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E27" i="9"/>
  <c r="B27" i="9" s="1"/>
  <c r="E31" i="9"/>
  <c r="B31" i="9" s="1"/>
  <c r="E35" i="9"/>
  <c r="B35" i="9" s="1"/>
  <c r="E39" i="9"/>
  <c r="B39" i="9" s="1"/>
  <c r="D106" i="4"/>
  <c r="D164" i="4"/>
  <c r="E88" i="5"/>
  <c r="D1093" i="1" s="1"/>
  <c r="F89" i="5"/>
  <c r="D147" i="5"/>
  <c r="E177" i="5"/>
  <c r="F178" i="5"/>
  <c r="D114" i="6"/>
  <c r="D141" i="6" s="1"/>
  <c r="D44" i="8"/>
  <c r="G343" i="9" s="1"/>
  <c r="E343" i="9" s="1"/>
  <c r="B161" i="9"/>
  <c r="E171" i="9"/>
  <c r="B171" i="9" s="1"/>
  <c r="E155" i="9"/>
  <c r="B155" i="9" s="1"/>
  <c r="B157" i="9"/>
  <c r="E167" i="9"/>
  <c r="B167" i="9" s="1"/>
  <c r="B173" i="9"/>
  <c r="E135" i="9"/>
  <c r="B135" i="9" s="1"/>
  <c r="E139" i="9"/>
  <c r="B139" i="9" s="1"/>
  <c r="E143" i="9"/>
  <c r="B143" i="9" s="1"/>
  <c r="E147" i="9"/>
  <c r="B147" i="9" s="1"/>
  <c r="E151" i="9"/>
  <c r="B151" i="9" s="1"/>
  <c r="E163" i="9"/>
  <c r="B163" i="9" s="1"/>
  <c r="B169" i="9"/>
  <c r="E313" i="9"/>
  <c r="B313" i="9" s="1"/>
  <c r="E321" i="9"/>
  <c r="B321" i="9" s="1"/>
  <c r="B327" i="9"/>
  <c r="F229" i="9"/>
  <c r="B229" i="9" s="1"/>
  <c r="F232" i="9"/>
  <c r="B232" i="9" s="1"/>
  <c r="F233" i="9"/>
  <c r="B233" i="9" s="1"/>
  <c r="F236" i="9"/>
  <c r="B236" i="9" s="1"/>
  <c r="B258" i="9"/>
  <c r="F264" i="9"/>
  <c r="B264" i="9" s="1"/>
  <c r="B269" i="9"/>
  <c r="F272" i="9"/>
  <c r="B272" i="9" s="1"/>
  <c r="B277" i="9"/>
  <c r="F280" i="9"/>
  <c r="B280" i="9" s="1"/>
  <c r="B285" i="9"/>
  <c r="E317" i="9"/>
  <c r="B317" i="9" s="1"/>
  <c r="B323" i="9"/>
  <c r="B231" i="9"/>
  <c r="F244" i="9"/>
  <c r="B244" i="9" s="1"/>
  <c r="F260" i="9"/>
  <c r="B260" i="9" s="1"/>
  <c r="B265" i="9"/>
  <c r="F268" i="9"/>
  <c r="B268" i="9" s="1"/>
  <c r="B273" i="9"/>
  <c r="F276" i="9"/>
  <c r="B276" i="9" s="1"/>
  <c r="B281" i="9"/>
  <c r="B289" i="9"/>
  <c r="F298" i="9"/>
  <c r="E325" i="9"/>
  <c r="B325" i="9" s="1"/>
  <c r="G1256" i="1" l="1"/>
  <c r="I1541" i="1"/>
  <c r="I33" i="3"/>
  <c r="D1538" i="1"/>
  <c r="G190" i="1"/>
  <c r="H1511" i="1"/>
  <c r="F262" i="4"/>
  <c r="H1040" i="1"/>
  <c r="H1024" i="1"/>
  <c r="H1018" i="1"/>
  <c r="H642" i="1"/>
  <c r="H19" i="9"/>
  <c r="E19" i="9" s="1"/>
  <c r="B19" i="9" s="1"/>
  <c r="E360" i="4"/>
  <c r="D355" i="1" s="1"/>
  <c r="G374" i="1"/>
  <c r="H374" i="1"/>
  <c r="H422" i="1"/>
  <c r="G422" i="1"/>
  <c r="G258" i="1"/>
  <c r="H258" i="1"/>
  <c r="G174" i="1"/>
  <c r="E152" i="4"/>
  <c r="E299" i="4" s="1"/>
  <c r="D295" i="1" s="1"/>
  <c r="G161" i="1"/>
  <c r="H161" i="1"/>
  <c r="H79" i="1"/>
  <c r="G79" i="1"/>
  <c r="F141" i="6"/>
  <c r="H31" i="3"/>
  <c r="C1537" i="1"/>
  <c r="B343" i="9"/>
  <c r="F360" i="4"/>
  <c r="C355" i="1"/>
  <c r="D176" i="5"/>
  <c r="F177" i="5"/>
  <c r="H24" i="3"/>
  <c r="C1181" i="1"/>
  <c r="F125" i="4"/>
  <c r="C121" i="1"/>
  <c r="F321" i="4"/>
  <c r="C316" i="1"/>
  <c r="I31" i="3"/>
  <c r="D1537" i="1"/>
  <c r="F49" i="4"/>
  <c r="C45" i="1"/>
  <c r="H25" i="3"/>
  <c r="C1255" i="1"/>
  <c r="E640" i="4"/>
  <c r="D634" i="1" s="1"/>
  <c r="D529" i="1"/>
  <c r="I1573" i="1"/>
  <c r="F164" i="4"/>
  <c r="C160" i="1"/>
  <c r="F228" i="9"/>
  <c r="B228" i="9" s="1"/>
  <c r="F129" i="6"/>
  <c r="C1525" i="1"/>
  <c r="F571" i="4"/>
  <c r="C565" i="1"/>
  <c r="F273" i="4"/>
  <c r="C269" i="1"/>
  <c r="F134" i="4"/>
  <c r="C130" i="1"/>
  <c r="E316" i="9"/>
  <c r="B316" i="9" s="1"/>
  <c r="F255" i="5"/>
  <c r="E69" i="5"/>
  <c r="I1575" i="1"/>
  <c r="H1259" i="1"/>
  <c r="I24" i="3"/>
  <c r="D1181" i="1"/>
  <c r="K1481" i="9"/>
  <c r="G344" i="9"/>
  <c r="E344" i="9" s="1"/>
  <c r="B344" i="9" s="1"/>
  <c r="C1621" i="1"/>
  <c r="I39" i="3"/>
  <c r="F147" i="5"/>
  <c r="C1152" i="1"/>
  <c r="F106" i="4"/>
  <c r="C102" i="1"/>
  <c r="E309" i="9"/>
  <c r="B309" i="9" s="1"/>
  <c r="F35" i="6"/>
  <c r="H28" i="3"/>
  <c r="C1431" i="1"/>
  <c r="G338" i="9"/>
  <c r="E338" i="9" s="1"/>
  <c r="B338" i="9" s="1"/>
  <c r="F203" i="5"/>
  <c r="C1207" i="1"/>
  <c r="D69" i="5"/>
  <c r="F88" i="5"/>
  <c r="C1093" i="1"/>
  <c r="D535" i="4"/>
  <c r="E7" i="5"/>
  <c r="D1017" i="1"/>
  <c r="E315" i="9"/>
  <c r="B315" i="9" s="1"/>
  <c r="F82" i="4"/>
  <c r="C78" i="1"/>
  <c r="F12" i="5"/>
  <c r="D308" i="4"/>
  <c r="D6" i="4"/>
  <c r="F7" i="4"/>
  <c r="C3" i="1"/>
  <c r="D303" i="1"/>
  <c r="I1543" i="1"/>
  <c r="F114" i="6"/>
  <c r="H30" i="3"/>
  <c r="C1510" i="1"/>
  <c r="E180" i="9"/>
  <c r="B180" i="9" s="1"/>
  <c r="F629" i="4"/>
  <c r="C623" i="1"/>
  <c r="H24" i="9"/>
  <c r="D152" i="4"/>
  <c r="G24" i="9"/>
  <c r="F153" i="4"/>
  <c r="C149" i="1"/>
  <c r="E251" i="5"/>
  <c r="F251" i="5" s="1"/>
  <c r="F373" i="4"/>
  <c r="C368" i="1"/>
  <c r="G348" i="9"/>
  <c r="E348" i="9" s="1"/>
  <c r="F647" i="4"/>
  <c r="C641" i="1"/>
  <c r="F430" i="4"/>
  <c r="D639" i="4"/>
  <c r="C424" i="1"/>
  <c r="E6" i="4"/>
  <c r="D3" i="1"/>
  <c r="I1581" i="1"/>
  <c r="G1538" i="1" l="1"/>
  <c r="H1538" i="1"/>
  <c r="E417" i="4"/>
  <c r="D412" i="1" s="1"/>
  <c r="E418" i="4"/>
  <c r="D413" i="1" s="1"/>
  <c r="E301" i="4"/>
  <c r="D297" i="1" s="1"/>
  <c r="D148" i="1"/>
  <c r="I18" i="3"/>
  <c r="E423" i="4"/>
  <c r="E644" i="4" s="1"/>
  <c r="E24" i="9"/>
  <c r="B24" i="9" s="1"/>
  <c r="H1152" i="1"/>
  <c r="G1152" i="1"/>
  <c r="H269" i="1"/>
  <c r="G269" i="1"/>
  <c r="G1525" i="1"/>
  <c r="H1525" i="1"/>
  <c r="D417" i="4"/>
  <c r="F308" i="4"/>
  <c r="C303" i="1"/>
  <c r="H1093" i="1"/>
  <c r="G1093" i="1"/>
  <c r="H424" i="1"/>
  <c r="G424" i="1"/>
  <c r="D299" i="4"/>
  <c r="F152" i="4"/>
  <c r="H18" i="3"/>
  <c r="C148" i="1"/>
  <c r="G3" i="1"/>
  <c r="H3" i="1"/>
  <c r="G1017" i="1"/>
  <c r="H1017" i="1"/>
  <c r="H121" i="1"/>
  <c r="G121" i="1"/>
  <c r="D418" i="4"/>
  <c r="G1537" i="1"/>
  <c r="H1537" i="1"/>
  <c r="G641" i="1"/>
  <c r="H641" i="1"/>
  <c r="E347" i="9"/>
  <c r="B348" i="9"/>
  <c r="H149" i="1"/>
  <c r="G149" i="1"/>
  <c r="H78" i="1"/>
  <c r="G78" i="1"/>
  <c r="I22" i="3"/>
  <c r="E6" i="5"/>
  <c r="D1012" i="1"/>
  <c r="F7" i="5"/>
  <c r="F69" i="5"/>
  <c r="H23" i="3"/>
  <c r="C1074" i="1"/>
  <c r="D6" i="5"/>
  <c r="H1431" i="1"/>
  <c r="G1431" i="1"/>
  <c r="H9" i="3"/>
  <c r="H102" i="1"/>
  <c r="G102" i="1"/>
  <c r="H130" i="1"/>
  <c r="G130" i="1"/>
  <c r="H565" i="1"/>
  <c r="G565" i="1"/>
  <c r="C1180" i="1"/>
  <c r="E300" i="4"/>
  <c r="D296" i="1" s="1"/>
  <c r="I17" i="3"/>
  <c r="E422" i="4"/>
  <c r="D2" i="1"/>
  <c r="I25" i="3"/>
  <c r="D1255" i="1"/>
  <c r="H1255" i="1" s="1"/>
  <c r="F639" i="4"/>
  <c r="C633" i="1"/>
  <c r="G368" i="1"/>
  <c r="H368" i="1"/>
  <c r="H623" i="1"/>
  <c r="G623" i="1"/>
  <c r="G1510" i="1"/>
  <c r="H1510" i="1"/>
  <c r="D300" i="4"/>
  <c r="D422" i="4"/>
  <c r="F6" i="4"/>
  <c r="H17" i="3"/>
  <c r="C2" i="1"/>
  <c r="D640" i="4"/>
  <c r="F535" i="4"/>
  <c r="C529" i="1"/>
  <c r="H1207" i="1"/>
  <c r="G1207" i="1"/>
  <c r="H1621" i="1"/>
  <c r="G1621" i="1"/>
  <c r="H11" i="3"/>
  <c r="E176" i="5"/>
  <c r="D1180" i="1" s="1"/>
  <c r="I23" i="3"/>
  <c r="D1074" i="1"/>
  <c r="H160" i="1"/>
  <c r="G160" i="1"/>
  <c r="H45" i="1"/>
  <c r="G45" i="1"/>
  <c r="G316" i="1"/>
  <c r="H316" i="1"/>
  <c r="H1181" i="1"/>
  <c r="G1181" i="1"/>
  <c r="G355" i="1"/>
  <c r="H355" i="1"/>
  <c r="E342" i="9"/>
  <c r="E425" i="4" l="1"/>
  <c r="D420" i="1" s="1"/>
  <c r="H20" i="9"/>
  <c r="D418" i="1"/>
  <c r="F300" i="4"/>
  <c r="C296" i="1"/>
  <c r="H529" i="1"/>
  <c r="G529" i="1"/>
  <c r="E424" i="4"/>
  <c r="D419" i="1" s="1"/>
  <c r="E643" i="4"/>
  <c r="D417" i="1"/>
  <c r="F176" i="5"/>
  <c r="H299" i="9"/>
  <c r="D1011" i="1"/>
  <c r="F418" i="4"/>
  <c r="C413" i="1"/>
  <c r="G1255" i="1"/>
  <c r="E646" i="4"/>
  <c r="D638" i="1"/>
  <c r="F417" i="4"/>
  <c r="C412" i="1"/>
  <c r="F640" i="4"/>
  <c r="C634" i="1"/>
  <c r="F422" i="4"/>
  <c r="D643" i="4"/>
  <c r="C417" i="1"/>
  <c r="G306" i="9"/>
  <c r="E306" i="9" s="1"/>
  <c r="B306" i="9" s="1"/>
  <c r="G299" i="9"/>
  <c r="F6" i="5"/>
  <c r="C1011" i="1"/>
  <c r="D423" i="4"/>
  <c r="D301" i="4"/>
  <c r="F299" i="4"/>
  <c r="C295" i="1"/>
  <c r="N3" i="9"/>
  <c r="I11" i="3"/>
  <c r="H2" i="1"/>
  <c r="G2" i="1"/>
  <c r="H633" i="1"/>
  <c r="G633" i="1"/>
  <c r="H1180" i="1"/>
  <c r="G1180" i="1"/>
  <c r="K3" i="9"/>
  <c r="I9" i="3"/>
  <c r="H1074" i="1"/>
  <c r="G1074" i="1"/>
  <c r="G1012" i="1"/>
  <c r="H1012" i="1"/>
  <c r="H148" i="1"/>
  <c r="G148" i="1"/>
  <c r="G303" i="1"/>
  <c r="H303" i="1"/>
  <c r="E299" i="9" l="1"/>
  <c r="B299" i="9" s="1"/>
  <c r="D644" i="4"/>
  <c r="D425" i="4"/>
  <c r="F423" i="4"/>
  <c r="C418" i="1"/>
  <c r="G20" i="9"/>
  <c r="E20" i="9" s="1"/>
  <c r="B20" i="9" s="1"/>
  <c r="G295" i="1"/>
  <c r="H295" i="1"/>
  <c r="H8" i="3"/>
  <c r="H1011" i="1"/>
  <c r="G1011" i="1"/>
  <c r="H417" i="1"/>
  <c r="G417" i="1"/>
  <c r="H634" i="1"/>
  <c r="G634" i="1"/>
  <c r="D645" i="4"/>
  <c r="F643" i="4"/>
  <c r="C637" i="1"/>
  <c r="D640" i="1"/>
  <c r="E645" i="4"/>
  <c r="D637" i="1"/>
  <c r="F301" i="4"/>
  <c r="C297" i="1"/>
  <c r="H412" i="1"/>
  <c r="G412" i="1"/>
  <c r="H296" i="1"/>
  <c r="G296" i="1"/>
  <c r="D424" i="4"/>
  <c r="G413" i="1"/>
  <c r="H413" i="1"/>
  <c r="M3" i="9" l="1"/>
  <c r="H418" i="1"/>
  <c r="G418" i="1"/>
  <c r="H297" i="1"/>
  <c r="G297" i="1"/>
  <c r="F645" i="4"/>
  <c r="C639" i="1"/>
  <c r="E649" i="4"/>
  <c r="D639" i="1"/>
  <c r="F424" i="4"/>
  <c r="C419" i="1"/>
  <c r="E650" i="4"/>
  <c r="F425" i="4"/>
  <c r="C420" i="1"/>
  <c r="H637" i="1"/>
  <c r="G637" i="1"/>
  <c r="D646" i="4"/>
  <c r="F644" i="4"/>
  <c r="C638" i="1"/>
  <c r="F646" i="4" l="1"/>
  <c r="D650" i="4"/>
  <c r="C640" i="1"/>
  <c r="G297" i="9"/>
  <c r="E297" i="9" s="1"/>
  <c r="B297" i="9" s="1"/>
  <c r="D649" i="4"/>
  <c r="I20" i="3"/>
  <c r="D644" i="1"/>
  <c r="H419" i="1"/>
  <c r="G419" i="1"/>
  <c r="G639" i="1"/>
  <c r="H639" i="1"/>
  <c r="I19" i="3"/>
  <c r="D643" i="1"/>
  <c r="H638" i="1"/>
  <c r="G638" i="1"/>
  <c r="H420" i="1"/>
  <c r="G420" i="1"/>
  <c r="H334" i="9"/>
  <c r="G334" i="9"/>
  <c r="E334" i="9" l="1"/>
  <c r="E298" i="9" s="1"/>
  <c r="I8" i="3" s="1"/>
  <c r="G640" i="1"/>
  <c r="H640" i="1"/>
  <c r="H7" i="3"/>
  <c r="F650" i="4"/>
  <c r="H20" i="3"/>
  <c r="C644" i="1"/>
  <c r="F649" i="4"/>
  <c r="H19" i="3"/>
  <c r="C643" i="1"/>
  <c r="B334" i="9" l="1"/>
  <c r="H644" i="1"/>
  <c r="G644" i="1"/>
  <c r="G643" i="1"/>
  <c r="H643" i="1"/>
  <c r="J3" i="9"/>
  <c r="G295" i="9" l="1"/>
  <c r="H295" i="9"/>
  <c r="L293" i="9"/>
  <c r="F293" i="9" s="1"/>
  <c r="H18" i="9"/>
  <c r="G18" i="9"/>
  <c r="K10" i="9"/>
  <c r="M15" i="9"/>
  <c r="H21" i="9"/>
  <c r="H17" i="9"/>
  <c r="K7" i="9"/>
  <c r="J12" i="9"/>
  <c r="J5" i="9"/>
  <c r="I7" i="9"/>
  <c r="H15" i="9"/>
  <c r="K5" i="9"/>
  <c r="J6" i="9"/>
  <c r="G17" i="9"/>
  <c r="K6" i="9"/>
  <c r="J11" i="9"/>
  <c r="H16" i="9"/>
  <c r="G22" i="9"/>
  <c r="M16" i="9"/>
  <c r="J8" i="9"/>
  <c r="L16" i="9"/>
  <c r="K13" i="9"/>
  <c r="I6" i="9"/>
  <c r="K12" i="9"/>
  <c r="K9" i="9"/>
  <c r="G16" i="9"/>
  <c r="K8" i="9"/>
  <c r="I11" i="9"/>
  <c r="J13" i="9"/>
  <c r="J7" i="9"/>
  <c r="I12" i="9"/>
  <c r="G21" i="9"/>
  <c r="L15" i="9"/>
  <c r="I9" i="9"/>
  <c r="I17" i="9"/>
  <c r="G15" i="9"/>
  <c r="J10" i="9"/>
  <c r="I8" i="9"/>
  <c r="I13" i="9"/>
  <c r="H22" i="9"/>
  <c r="I5" i="9"/>
  <c r="K11" i="9"/>
  <c r="J9" i="9"/>
  <c r="J17" i="9"/>
  <c r="E6" i="9" l="1"/>
  <c r="B6" i="9" s="1"/>
  <c r="E13" i="9"/>
  <c r="B13" i="9" s="1"/>
  <c r="E16" i="9"/>
  <c r="E18" i="9"/>
  <c r="B18" i="9" s="1"/>
  <c r="E15" i="9"/>
  <c r="E21" i="9"/>
  <c r="B21" i="9" s="1"/>
  <c r="E12" i="9"/>
  <c r="B12" i="9" s="1"/>
  <c r="E8" i="9"/>
  <c r="B8" i="9" s="1"/>
  <c r="E5" i="9"/>
  <c r="B5" i="9" s="1"/>
  <c r="E10" i="9"/>
  <c r="B10" i="9" s="1"/>
  <c r="F15" i="9"/>
  <c r="F16" i="9"/>
  <c r="E11" i="9"/>
  <c r="B11" i="9" s="1"/>
  <c r="B293" i="9"/>
  <c r="F23" i="9"/>
  <c r="E9" i="9"/>
  <c r="B9" i="9" s="1"/>
  <c r="E22" i="9"/>
  <c r="B22" i="9" s="1"/>
  <c r="E17" i="9"/>
  <c r="B17" i="9" s="1"/>
  <c r="E7" i="9"/>
  <c r="B7" i="9" s="1"/>
  <c r="E295" i="9"/>
  <c r="B16" i="9" l="1"/>
  <c r="F14" i="9"/>
  <c r="F3" i="9" s="1"/>
  <c r="B15" i="9"/>
  <c r="E14" i="9"/>
  <c r="I13" i="3" s="1"/>
  <c r="E4" i="9"/>
  <c r="B295" i="9"/>
  <c r="E23" i="9"/>
  <c r="I7" i="3" s="1"/>
  <c r="E3" i="9" l="1"/>
</calcChain>
</file>

<file path=xl/sharedStrings.xml><?xml version="1.0" encoding="utf-8"?>
<sst xmlns="http://schemas.openxmlformats.org/spreadsheetml/2006/main" count="4733" uniqueCount="3656">
  <si>
    <t>Obveznik:</t>
  </si>
  <si>
    <t>12358 - O.Š. STJEPANA IVIČEVIĆA, MAKARSKA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</si>
  <si>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</si>
  <si>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</si>
  <si>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</si>
  <si>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</si>
  <si>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</si>
  <si>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</si>
  <si>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</si>
  <si>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</si>
  <si>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</si>
  <si>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</si>
  <si>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</si>
  <si>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</si>
  <si>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</si>
  <si>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</si>
  <si>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</si>
  <si>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</si>
  <si>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</si>
  <si>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</si>
  <si>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</si>
  <si>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</si>
  <si>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</si>
  <si>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</si>
  <si>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</si>
  <si>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</si>
  <si>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</si>
  <si>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</si>
  <si>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</si>
  <si>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</si>
  <si>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</si>
  <si>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</si>
  <si>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</si>
  <si>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</si>
  <si>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</si>
  <si>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</si>
  <si>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</si>
  <si>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</si>
  <si>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</si>
  <si>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</si>
  <si>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</si>
  <si>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</si>
  <si>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</si>
  <si>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</si>
  <si>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</si>
  <si>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</si>
  <si>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</si>
  <si>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</si>
  <si>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</si>
  <si>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</si>
  <si>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</si>
  <si>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</si>
  <si>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</si>
  <si>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</si>
  <si>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</si>
  <si>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</si>
  <si>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</si>
  <si>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</si>
  <si>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</si>
  <si>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</si>
  <si>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</si>
  <si>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</si>
  <si>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</si>
  <si>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</si>
  <si>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</si>
  <si>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</si>
  <si>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</si>
  <si>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</si>
  <si>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</si>
  <si>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</si>
  <si>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</si>
  <si>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</si>
  <si>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</si>
  <si>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</si>
  <si>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</si>
  <si>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</si>
  <si>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</si>
  <si>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</si>
  <si>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</si>
  <si>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</si>
  <si>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</si>
  <si>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</si>
  <si>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</si>
  <si>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</si>
  <si>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</si>
  <si>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</si>
  <si>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</si>
  <si>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</si>
  <si>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</si>
  <si>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</si>
  <si>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</si>
  <si>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</si>
  <si>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</si>
  <si>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</si>
  <si>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</si>
  <si>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</si>
  <si>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</si>
  <si>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</si>
  <si>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</si>
  <si>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</si>
  <si>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</si>
  <si>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</si>
  <si>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</si>
  <si>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</si>
  <si>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</si>
  <si>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</si>
  <si>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</si>
  <si>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</si>
  <si>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</si>
  <si>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</si>
  <si>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</si>
  <si>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</si>
  <si>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</si>
  <si>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</si>
  <si>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</si>
  <si>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</si>
  <si>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</si>
  <si>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</si>
  <si>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</si>
  <si>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</si>
  <si>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</si>
  <si>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</si>
  <si>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</si>
  <si>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</si>
  <si>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</si>
  <si>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</si>
  <si>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</si>
  <si>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</si>
  <si>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</si>
  <si>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</si>
  <si>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</si>
  <si>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</si>
  <si>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</si>
  <si>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</si>
  <si>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</si>
  <si>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</si>
  <si>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</si>
  <si>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</si>
  <si>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</si>
  <si>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</si>
  <si>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</si>
  <si>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</si>
  <si>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</si>
  <si>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</si>
  <si>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</si>
  <si>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</si>
  <si>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</si>
  <si>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</si>
  <si>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</si>
  <si>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</si>
  <si>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</si>
  <si>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</si>
  <si>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</si>
  <si>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</si>
  <si>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</si>
  <si>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</si>
  <si>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</si>
  <si>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</si>
  <si>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</si>
  <si>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</si>
  <si>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</si>
  <si>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</si>
  <si>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</si>
  <si>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</si>
  <si>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</si>
  <si>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</si>
  <si>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</si>
  <si>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</si>
  <si>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</si>
  <si>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</si>
  <si>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</si>
  <si>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</si>
  <si>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</si>
  <si>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</si>
  <si>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</si>
  <si>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</si>
  <si>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</si>
  <si>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</si>
  <si>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</si>
  <si>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</si>
  <si>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</si>
  <si>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</si>
  <si>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</si>
  <si>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</si>
  <si>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</si>
  <si>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</si>
  <si>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</si>
  <si>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</si>
  <si>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</si>
  <si>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</si>
  <si>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</si>
  <si>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</si>
  <si>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</si>
  <si>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</si>
  <si>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</si>
  <si>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</si>
  <si>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</si>
  <si>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</si>
  <si>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</si>
  <si>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</si>
  <si>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</si>
  <si>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</si>
  <si>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</si>
  <si>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</si>
  <si>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</si>
  <si>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</si>
  <si>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</si>
  <si>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</si>
  <si>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</si>
  <si>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</si>
  <si>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</si>
  <si>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</si>
  <si>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</si>
  <si>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</si>
  <si>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</si>
  <si>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</si>
  <si>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</si>
  <si>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</si>
  <si>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</si>
  <si>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</si>
  <si>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</si>
  <si>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</si>
  <si>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</si>
  <si>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</si>
  <si>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</si>
  <si>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</si>
  <si>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</si>
  <si>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</si>
  <si>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</si>
  <si>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</si>
  <si>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</si>
  <si>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</si>
  <si>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</si>
  <si>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</si>
  <si>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</si>
  <si>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</si>
  <si>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</si>
  <si>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</si>
  <si>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</si>
  <si>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</si>
  <si>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</si>
  <si>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</si>
  <si>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</si>
  <si>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</si>
  <si>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</si>
  <si>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</si>
  <si>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</si>
  <si>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</si>
  <si>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</si>
  <si>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</si>
  <si>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</si>
  <si>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</si>
  <si>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</si>
  <si>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</si>
  <si>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</si>
  <si>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</si>
  <si>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</si>
  <si>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</si>
  <si>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</si>
  <si>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</si>
  <si>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</si>
  <si>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</si>
  <si>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</si>
  <si>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</si>
  <si>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</si>
  <si>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</si>
  <si>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</si>
  <si>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</si>
  <si>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</si>
  <si>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</si>
  <si>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</si>
  <si>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</si>
  <si>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</si>
  <si>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</si>
  <si>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</si>
  <si>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</si>
  <si>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</si>
  <si>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</si>
  <si>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</si>
  <si>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</si>
  <si>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</si>
  <si>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</si>
  <si>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</si>
  <si>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</si>
  <si>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</si>
  <si>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</si>
  <si>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</si>
  <si>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</si>
  <si>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</si>
  <si>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</si>
  <si>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</si>
  <si>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</si>
  <si>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</si>
  <si>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</si>
  <si>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</si>
  <si>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</si>
  <si>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</si>
  <si>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</si>
  <si>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</si>
  <si>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</si>
  <si>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</si>
  <si>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</si>
  <si>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</si>
  <si>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</si>
  <si>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</si>
  <si>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</si>
  <si>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</si>
  <si>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</si>
  <si>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</si>
  <si>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</si>
  <si>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</si>
  <si>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</si>
  <si>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</si>
  <si>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</si>
  <si>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</si>
  <si>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</si>
  <si>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</si>
  <si>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</si>
  <si>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</si>
  <si>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</si>
  <si>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</si>
  <si>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</si>
  <si>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</si>
  <si>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</si>
  <si>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</si>
  <si>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</si>
  <si>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</si>
  <si>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</si>
  <si>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</si>
  <si>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</si>
  <si>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</si>
  <si>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</si>
  <si>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</si>
  <si>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</si>
  <si>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</si>
  <si>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</si>
  <si>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</si>
  <si>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</si>
  <si>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</si>
  <si>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</si>
  <si>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</si>
  <si>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</si>
  <si>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</si>
  <si>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</si>
  <si>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</si>
  <si>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</si>
  <si>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</si>
  <si>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</si>
  <si>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</si>
  <si>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</si>
  <si>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</si>
  <si>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</si>
  <si>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</si>
  <si>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</si>
  <si>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</si>
  <si>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</si>
  <si>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</si>
  <si>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</si>
  <si>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</si>
  <si>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</si>
  <si>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</si>
  <si>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</si>
  <si>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</si>
  <si>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</si>
  <si>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</si>
  <si>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</si>
  <si>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</si>
  <si>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</si>
  <si>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</si>
  <si>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</si>
  <si>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</si>
  <si>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</si>
  <si>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</si>
  <si>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</si>
  <si>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</si>
  <si>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</si>
  <si>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</si>
  <si>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</si>
  <si>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</si>
  <si>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</si>
  <si>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</si>
  <si>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</si>
  <si>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</si>
  <si>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</si>
  <si>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</si>
  <si>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</si>
  <si>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</si>
  <si>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</si>
  <si>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</si>
  <si>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</si>
  <si>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</si>
  <si>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</si>
  <si>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</si>
  <si>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</si>
  <si>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</si>
  <si>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</si>
  <si>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</si>
  <si>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</si>
  <si>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</si>
  <si>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</si>
  <si>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</si>
  <si>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</si>
  <si>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</si>
  <si>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</si>
  <si>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</si>
  <si>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</si>
  <si>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</si>
  <si>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</si>
  <si>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</si>
  <si>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</si>
  <si>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</si>
  <si>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</si>
  <si>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</si>
  <si>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</si>
  <si>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</si>
  <si>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</si>
  <si>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</si>
  <si>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</si>
  <si>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</si>
  <si>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</si>
  <si>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</si>
  <si>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</si>
  <si>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</si>
  <si>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</si>
  <si>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</si>
  <si>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</si>
  <si>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</si>
  <si>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</si>
  <si>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</si>
  <si>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</si>
  <si>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</si>
  <si>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</si>
  <si>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</si>
  <si>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</si>
  <si>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</si>
  <si>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</si>
  <si>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</si>
  <si>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</si>
  <si>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</si>
  <si>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</si>
  <si>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</si>
  <si>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</si>
  <si>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</si>
  <si>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</si>
  <si>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</si>
  <si>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</si>
  <si>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</si>
  <si>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</si>
  <si>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</si>
  <si>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</si>
  <si>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</si>
  <si>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</si>
  <si>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</si>
  <si>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</si>
  <si>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</si>
  <si>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</si>
  <si>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</si>
  <si>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</si>
  <si>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</si>
  <si>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</si>
  <si>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</si>
  <si>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</si>
  <si>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</si>
  <si>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</si>
  <si>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</si>
  <si>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</si>
  <si>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</si>
  <si>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</si>
  <si>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</si>
  <si>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</si>
  <si>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</si>
  <si>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</si>
  <si>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</si>
  <si>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</si>
  <si>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</si>
  <si>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</si>
  <si>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</si>
  <si>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</si>
  <si>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</si>
  <si>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</si>
  <si>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</si>
  <si>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</si>
  <si>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</si>
  <si>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</si>
  <si>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</si>
  <si>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</si>
  <si>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</si>
  <si>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</si>
  <si>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</si>
  <si>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</si>
  <si>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</si>
  <si>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</si>
  <si>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</si>
  <si>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</si>
  <si>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</si>
  <si>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</si>
  <si>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</si>
  <si>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</si>
  <si>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</si>
  <si>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</si>
  <si>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</si>
  <si>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</si>
  <si>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</si>
  <si>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</si>
  <si>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</si>
  <si>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</si>
  <si>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</si>
  <si>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</si>
  <si>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</si>
  <si>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</si>
  <si>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</si>
  <si>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</si>
  <si>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</si>
  <si>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</si>
  <si>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</si>
  <si>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</si>
  <si>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</si>
  <si>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</si>
  <si>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</si>
  <si>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</si>
  <si>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</si>
  <si>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</si>
  <si>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</si>
  <si>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</si>
  <si>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</si>
  <si>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</si>
  <si>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</si>
  <si>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</si>
  <si>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</si>
  <si>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</si>
  <si>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</si>
  <si>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</si>
  <si>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</si>
  <si>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</si>
  <si>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</si>
  <si>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</si>
  <si>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</si>
  <si>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</si>
  <si>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</si>
  <si>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</si>
  <si>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</si>
  <si>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</si>
  <si>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</si>
  <si>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</si>
  <si>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</si>
  <si>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</si>
  <si>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</si>
  <si>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</si>
  <si>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</si>
  <si>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</si>
  <si>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</si>
  <si>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</si>
  <si>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</si>
  <si>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</si>
  <si>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</si>
  <si>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</si>
  <si>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</si>
  <si>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</si>
  <si>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</si>
  <si>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</si>
  <si>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</si>
  <si>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</si>
  <si>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</si>
  <si>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</si>
  <si>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</si>
  <si>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</si>
  <si>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</si>
  <si>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</si>
  <si>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</si>
  <si>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</si>
  <si>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</si>
  <si>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</si>
  <si>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</si>
  <si>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</si>
  <si>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</si>
  <si>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</si>
  <si>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</si>
  <si>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</si>
  <si>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</si>
  <si>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</si>
  <si>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</si>
  <si>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</si>
  <si>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</si>
  <si>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</si>
  <si>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</si>
  <si>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</si>
  <si>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</si>
  <si>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</si>
  <si>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</si>
  <si>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</si>
  <si>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</si>
  <si>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</si>
  <si>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</si>
  <si>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</si>
  <si>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</si>
  <si>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</si>
  <si>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</si>
  <si>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</si>
  <si>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</si>
  <si>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</si>
  <si>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</si>
  <si>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</si>
  <si>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</si>
  <si>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</si>
  <si>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</si>
  <si>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</si>
  <si>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</si>
  <si>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</si>
  <si>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</si>
  <si>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</si>
  <si>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</si>
  <si>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</si>
  <si>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</si>
  <si>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</si>
  <si>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</si>
  <si>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</si>
  <si>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</si>
  <si>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</si>
  <si>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</si>
  <si>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</si>
  <si>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</si>
  <si>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</si>
  <si>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</si>
  <si>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</si>
  <si>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</si>
  <si>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</si>
  <si>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</si>
  <si>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</si>
  <si>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</si>
  <si>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</si>
  <si>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</si>
  <si>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</si>
  <si>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</si>
  <si>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</si>
  <si>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</si>
  <si>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</si>
  <si>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</si>
  <si>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</si>
  <si>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</si>
  <si>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</si>
  <si>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</si>
  <si>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</si>
  <si>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</si>
  <si>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</si>
  <si>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</si>
  <si>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</si>
  <si>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</si>
  <si>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</si>
  <si>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</si>
  <si>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</si>
  <si>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</si>
  <si>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</si>
  <si>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</si>
  <si>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</si>
  <si>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</si>
  <si>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</si>
  <si>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</si>
  <si>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</si>
  <si>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</si>
  <si>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</si>
  <si>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</si>
  <si>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</si>
  <si>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</si>
  <si>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</si>
  <si>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</si>
  <si>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</si>
  <si>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</si>
  <si>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</si>
  <si>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</si>
  <si>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</si>
  <si>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</si>
  <si>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</si>
  <si>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</si>
  <si>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</si>
  <si>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</si>
  <si>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</si>
  <si>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</si>
  <si>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</si>
  <si>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</si>
  <si>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</si>
  <si>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</si>
  <si>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</si>
  <si>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</si>
  <si>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</si>
  <si>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</si>
  <si>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</si>
  <si>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</si>
  <si>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</si>
  <si>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</si>
  <si>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</si>
  <si>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</si>
  <si>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</si>
  <si>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</si>
  <si>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</si>
  <si>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</si>
  <si>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</si>
  <si>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</si>
  <si>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</si>
  <si>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</si>
  <si>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</si>
  <si>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</si>
  <si>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</si>
  <si>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</si>
  <si>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</si>
  <si>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</si>
  <si>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</si>
  <si>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</si>
  <si>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</si>
  <si>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</si>
  <si>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</si>
  <si>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</si>
  <si>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</si>
  <si>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</si>
  <si>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</si>
  <si>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</si>
  <si>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</si>
  <si>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</si>
  <si>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</si>
  <si>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</si>
  <si>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</si>
  <si>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</si>
  <si>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</si>
  <si>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</si>
  <si>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</si>
  <si>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</si>
  <si>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</si>
  <si>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</si>
  <si>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</si>
  <si>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</si>
  <si>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</si>
  <si>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</si>
  <si>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</si>
  <si>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</si>
  <si>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</si>
  <si>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</si>
  <si>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</si>
  <si>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</si>
  <si>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</si>
  <si>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</si>
  <si>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</si>
  <si>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</si>
  <si>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</si>
  <si>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</si>
  <si>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</si>
  <si>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</si>
  <si>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</si>
  <si>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</si>
  <si>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</si>
  <si>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</si>
  <si>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</si>
  <si>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</si>
  <si>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</si>
  <si>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</si>
  <si>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</si>
  <si>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</si>
  <si>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</si>
  <si>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</si>
  <si>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</si>
  <si>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</si>
  <si>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</si>
  <si>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</si>
  <si>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</si>
  <si>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</si>
  <si>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</si>
  <si>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</si>
  <si>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</si>
  <si>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</si>
  <si>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</si>
  <si>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</si>
  <si>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</si>
  <si>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</si>
  <si>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</si>
  <si>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</si>
  <si>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</si>
  <si>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</si>
  <si>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</si>
  <si>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</si>
  <si>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</si>
  <si>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</si>
  <si>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</si>
  <si>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</si>
  <si>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</si>
  <si>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</si>
  <si>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</si>
  <si>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</si>
  <si>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</si>
  <si>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</si>
  <si>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</si>
  <si>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</si>
  <si>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</si>
  <si>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</si>
  <si>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</si>
  <si>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</si>
  <si>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</si>
  <si>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</si>
  <si>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</si>
  <si>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</si>
  <si>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</si>
  <si>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</si>
  <si>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</si>
  <si>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</si>
  <si>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</si>
  <si>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</si>
  <si>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</si>
  <si>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</si>
  <si>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</si>
  <si>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</si>
  <si>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</si>
  <si>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</si>
  <si>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</si>
  <si>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</si>
  <si>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</si>
  <si>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</si>
  <si>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</si>
  <si>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</si>
  <si>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</si>
  <si>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</si>
  <si>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</si>
  <si>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</si>
  <si>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</si>
  <si>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</si>
  <si>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</si>
  <si>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</si>
  <si>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</si>
  <si>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</si>
  <si>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</si>
  <si>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</si>
  <si>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</si>
  <si>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</si>
  <si>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</si>
  <si>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</si>
  <si>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</si>
  <si>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</si>
  <si>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</si>
  <si>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</si>
  <si>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</si>
  <si>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</si>
  <si>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</si>
  <si>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</si>
  <si>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</si>
  <si>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</si>
  <si>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</si>
  <si>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</si>
  <si>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</si>
  <si>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</si>
  <si>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</si>
  <si>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</si>
  <si>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</si>
  <si>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</si>
  <si>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</si>
  <si>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</si>
  <si>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</si>
  <si>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</si>
  <si>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</si>
  <si>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</si>
  <si>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</si>
  <si>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</si>
  <si>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</si>
  <si>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</si>
  <si>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</si>
  <si>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</si>
  <si>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</si>
  <si>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</si>
  <si>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</si>
  <si>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</si>
  <si>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</si>
  <si>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</si>
  <si>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</si>
  <si>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</si>
  <si>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</si>
  <si>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</si>
  <si>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</si>
  <si>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</si>
  <si>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</si>
  <si>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</si>
  <si>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</si>
  <si>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</si>
  <si>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</si>
  <si>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</si>
  <si>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</si>
  <si>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</si>
  <si>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</si>
  <si>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</si>
  <si>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</si>
  <si>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</si>
  <si>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</si>
  <si>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</si>
  <si>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</si>
  <si>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</si>
  <si>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</si>
  <si>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</si>
  <si>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</si>
  <si>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</si>
  <si>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</si>
  <si>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</si>
  <si>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</si>
  <si>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</si>
  <si>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</si>
  <si>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</si>
  <si>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</si>
  <si>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</si>
  <si>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</si>
  <si>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</si>
  <si>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</si>
  <si>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</si>
  <si>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</si>
  <si>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</si>
  <si>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</si>
  <si>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</si>
  <si>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</si>
  <si>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</si>
  <si>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</si>
  <si>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</si>
  <si>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</si>
  <si>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</si>
  <si>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</si>
  <si>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</si>
  <si>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</si>
  <si>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</si>
  <si>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</si>
  <si>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</si>
  <si>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</si>
  <si>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</si>
  <si>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</si>
  <si>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</si>
  <si>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</si>
  <si>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</si>
  <si>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</si>
  <si>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</si>
  <si>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</si>
  <si>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</si>
  <si>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</si>
  <si>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</si>
  <si>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</si>
  <si>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</si>
  <si>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</si>
  <si>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</si>
  <si>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</si>
  <si>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</si>
  <si>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</si>
  <si>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</si>
  <si>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</si>
  <si>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</si>
  <si>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</si>
  <si>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</si>
  <si>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</si>
  <si>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</si>
  <si>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</si>
  <si>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</si>
  <si>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</si>
  <si>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</si>
  <si>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</si>
  <si>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</si>
  <si>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</si>
  <si>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</si>
  <si>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</si>
  <si>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</si>
  <si>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</si>
  <si>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</si>
  <si>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</si>
  <si>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</si>
  <si>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</si>
  <si>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</si>
  <si>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</si>
  <si>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</si>
  <si>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</si>
  <si>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</si>
  <si>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</si>
  <si>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</si>
  <si>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</si>
  <si>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</si>
  <si>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</si>
  <si>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</si>
  <si>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</si>
  <si>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</si>
  <si>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</si>
  <si>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</si>
  <si>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</si>
  <si>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</si>
  <si>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</si>
  <si>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</si>
  <si>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</si>
  <si>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</si>
  <si>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</si>
  <si>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</si>
  <si>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</si>
  <si>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</si>
  <si>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</si>
  <si>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</si>
  <si>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</si>
  <si>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</si>
  <si>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</si>
  <si>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</si>
  <si>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</si>
  <si>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</si>
  <si>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</si>
  <si>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</si>
  <si>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</si>
  <si>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</si>
  <si>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</si>
  <si>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</si>
  <si>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</si>
  <si>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</si>
  <si>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</si>
  <si>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</si>
  <si>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</si>
  <si>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</si>
  <si>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</si>
  <si>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</si>
  <si>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</si>
  <si>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</si>
  <si>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</si>
  <si>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</si>
  <si>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</si>
  <si>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</si>
  <si>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</si>
  <si>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</si>
  <si>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</si>
  <si>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</si>
  <si>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</si>
  <si>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</si>
  <si>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</si>
  <si>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</si>
  <si>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</si>
  <si>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</si>
  <si>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</si>
  <si>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</si>
  <si>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</si>
  <si>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</si>
  <si>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</si>
  <si>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</si>
  <si>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</si>
  <si>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</si>
  <si>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</si>
  <si>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</si>
  <si>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</si>
  <si>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</si>
  <si>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</si>
  <si>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</si>
  <si>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</si>
  <si>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</si>
  <si>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</si>
  <si>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</si>
  <si>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</si>
  <si>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</si>
  <si>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</si>
  <si>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</si>
  <si>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</si>
  <si>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</si>
  <si>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</si>
  <si>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</si>
  <si>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</si>
  <si>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</si>
  <si>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</si>
  <si>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</si>
  <si>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</si>
  <si>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</si>
  <si>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</si>
  <si>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</si>
  <si>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</si>
  <si>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</si>
  <si>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</si>
  <si>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</si>
  <si>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</si>
  <si>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</si>
  <si>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</si>
  <si>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</si>
  <si>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</si>
  <si>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</si>
  <si>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</si>
  <si>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</si>
  <si>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</si>
  <si>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</si>
  <si>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</si>
  <si>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</si>
  <si>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</si>
  <si>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</si>
  <si>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</si>
  <si>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</si>
  <si>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</si>
  <si>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</si>
  <si>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</si>
  <si>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</si>
  <si>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</si>
  <si>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</si>
  <si>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</si>
  <si>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</si>
  <si>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</si>
  <si>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</si>
  <si>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</si>
  <si>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</si>
  <si>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</si>
  <si>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</si>
  <si>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</si>
  <si>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</si>
  <si>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</si>
  <si>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</si>
  <si>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</si>
  <si>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</si>
  <si>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</si>
  <si>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</si>
  <si>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</si>
  <si>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</si>
  <si>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</si>
  <si>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</si>
  <si>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</si>
  <si>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</si>
  <si>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</si>
  <si>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</si>
  <si>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</si>
  <si>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</si>
  <si>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</si>
  <si>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</si>
  <si>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</si>
  <si>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</si>
  <si>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</si>
  <si>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</si>
  <si>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</si>
  <si>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</si>
  <si>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</si>
  <si>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</si>
  <si>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</si>
  <si>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</si>
  <si>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</si>
  <si>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</si>
  <si>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</si>
  <si>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</si>
  <si>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</si>
  <si>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</si>
  <si>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</si>
  <si>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</si>
  <si>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</si>
  <si>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</si>
  <si>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</si>
  <si>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</si>
  <si>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</si>
  <si>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</si>
  <si>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</si>
  <si>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</si>
  <si>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</si>
  <si>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</si>
  <si>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</si>
  <si>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</si>
  <si>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</si>
  <si>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</si>
  <si>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</si>
  <si>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</si>
  <si>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</si>
  <si>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</si>
  <si>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</si>
  <si>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</si>
  <si>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</si>
  <si>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</si>
  <si>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</si>
  <si>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</si>
  <si>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</si>
  <si>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</si>
  <si>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</si>
  <si>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</si>
  <si>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</si>
  <si>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</si>
  <si>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</si>
  <si>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</si>
  <si>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</si>
  <si>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</si>
  <si>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</si>
  <si>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</si>
  <si>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</si>
  <si>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</si>
  <si>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</si>
  <si>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</si>
  <si>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</si>
  <si>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</si>
  <si>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</si>
  <si>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</si>
  <si>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</si>
  <si>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</si>
  <si>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</si>
  <si>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</si>
  <si>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</si>
  <si>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</si>
  <si>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</si>
  <si>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</si>
  <si>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</si>
  <si>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</si>
  <si>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</si>
  <si>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</si>
  <si>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</si>
  <si>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</si>
  <si>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</si>
  <si>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</si>
  <si>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</si>
  <si>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</si>
  <si>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</si>
  <si>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</si>
  <si>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</si>
  <si>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</si>
  <si>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</si>
  <si>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</si>
  <si>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</si>
  <si>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</si>
  <si>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</si>
  <si>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</si>
  <si>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</si>
  <si>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</si>
  <si>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</si>
  <si>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</si>
  <si>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</si>
  <si>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</si>
  <si>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</si>
  <si>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</si>
  <si>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</si>
  <si>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</si>
  <si>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</si>
  <si>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</si>
  <si>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</si>
  <si>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</si>
  <si>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</si>
  <si>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</si>
  <si>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</si>
  <si>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</si>
  <si>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</si>
  <si>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</si>
  <si>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</si>
  <si>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</si>
  <si>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</si>
  <si>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</si>
  <si>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</si>
  <si>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</si>
  <si>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</si>
  <si>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</si>
  <si>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</si>
  <si>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</si>
  <si>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</si>
  <si>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</si>
  <si>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</si>
  <si>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</si>
  <si>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</si>
  <si>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</si>
  <si>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</si>
  <si>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</si>
  <si>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</si>
  <si>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</si>
  <si>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</si>
  <si>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</si>
  <si>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</si>
  <si>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</si>
  <si>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</si>
  <si>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</si>
  <si>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</si>
  <si>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</si>
  <si>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</si>
  <si>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</si>
  <si>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</si>
  <si>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</si>
  <si>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</si>
  <si>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</si>
  <si>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</si>
  <si>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</si>
  <si>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</si>
  <si>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</si>
  <si>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</si>
  <si>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</si>
  <si>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</si>
  <si>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</si>
  <si>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</si>
  <si>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</si>
  <si>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</si>
  <si>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</si>
  <si>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</si>
  <si>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</si>
  <si>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</si>
  <si>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</si>
  <si>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</si>
  <si>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</si>
  <si>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</si>
  <si>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</si>
  <si>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</si>
  <si>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</si>
  <si>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</si>
  <si>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</si>
  <si>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</si>
  <si>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</si>
  <si>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</si>
  <si>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</si>
  <si>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</si>
  <si>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</si>
  <si>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</si>
  <si>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</si>
  <si>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</si>
  <si>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</si>
  <si>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</si>
  <si>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</si>
  <si>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</si>
  <si>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</si>
  <si>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</si>
  <si>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</si>
  <si>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</si>
  <si>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</si>
  <si>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</si>
  <si>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</si>
  <si>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</si>
  <si>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</si>
  <si>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</si>
  <si>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</si>
  <si>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</si>
  <si>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</si>
  <si>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</si>
  <si>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</si>
  <si>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</si>
  <si>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</si>
  <si>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</si>
  <si>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</si>
  <si>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</si>
  <si>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</si>
  <si>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</si>
  <si>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</si>
  <si>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</si>
  <si>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</si>
  <si>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</si>
  <si>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</si>
  <si>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</si>
  <si>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</si>
  <si>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</si>
  <si>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</si>
  <si>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</si>
  <si>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</si>
  <si>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</si>
  <si>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</si>
  <si>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</si>
  <si>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</si>
  <si>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</si>
  <si>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</si>
  <si>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</si>
  <si>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</si>
  <si>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</si>
  <si>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</si>
  <si>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</si>
  <si>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</si>
  <si>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</si>
  <si>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</si>
  <si>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</si>
  <si>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</si>
  <si>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</si>
  <si>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</si>
  <si>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</si>
  <si>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</si>
  <si>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</si>
  <si>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</si>
  <si>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</si>
  <si>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</si>
  <si>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</si>
  <si>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</si>
  <si>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</si>
  <si>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</si>
  <si>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</si>
  <si>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</si>
  <si>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</si>
  <si>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</si>
  <si>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</si>
  <si>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</si>
  <si>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</si>
  <si>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</si>
  <si>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</si>
  <si>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</si>
  <si>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</si>
  <si>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</si>
  <si>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</si>
  <si>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</si>
  <si>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</si>
  <si>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</si>
  <si>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</si>
  <si>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</si>
  <si>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</si>
  <si>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</si>
  <si>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</si>
  <si>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</si>
  <si>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</si>
  <si>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</si>
  <si>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</si>
  <si>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</si>
  <si>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</si>
  <si>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</si>
  <si>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</si>
  <si>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</si>
  <si>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</si>
  <si>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</si>
  <si>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</si>
  <si>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</si>
  <si>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</si>
  <si>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</si>
  <si>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</si>
  <si>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</si>
  <si>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</si>
  <si>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</si>
  <si>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</si>
  <si>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</si>
  <si>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</si>
  <si>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</si>
  <si>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</si>
  <si>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</si>
  <si>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</si>
  <si>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</si>
  <si>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</si>
  <si>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</si>
  <si>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</si>
  <si>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</si>
  <si>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</si>
  <si>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</si>
  <si>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</si>
  <si>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</si>
  <si>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</si>
  <si>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</si>
  <si>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</si>
  <si>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</si>
  <si>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</si>
  <si>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</si>
  <si>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</si>
  <si>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</si>
  <si>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</si>
  <si>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</si>
  <si>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</si>
  <si>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</si>
  <si>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</si>
  <si>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</si>
  <si>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</si>
  <si>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</si>
  <si>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</si>
  <si>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</si>
  <si>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</si>
  <si>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</si>
  <si>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</si>
  <si>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</si>
  <si>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</si>
  <si>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</si>
  <si>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</si>
  <si>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</si>
  <si>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</si>
  <si>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</si>
  <si>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</si>
  <si>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</si>
  <si>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</si>
  <si>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</si>
  <si>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</si>
  <si>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</si>
  <si>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</si>
  <si>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</si>
  <si>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</si>
  <si>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</si>
  <si>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</si>
  <si>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</si>
  <si>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</si>
  <si>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</si>
  <si>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</si>
  <si>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</si>
  <si>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</si>
  <si>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</si>
  <si>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</si>
  <si>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</si>
  <si>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</si>
  <si>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</si>
  <si>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</si>
  <si>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</si>
  <si>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</si>
  <si>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</si>
  <si>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</si>
  <si>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</si>
  <si>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</si>
  <si>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</si>
  <si>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</si>
  <si>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</si>
  <si>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</si>
  <si>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</si>
  <si>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</si>
  <si>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</si>
  <si>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</si>
  <si>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</si>
  <si>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</si>
  <si>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</si>
  <si>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</si>
  <si>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</si>
  <si>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</si>
  <si>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</si>
  <si>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</si>
  <si>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</si>
  <si>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</si>
  <si>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</si>
  <si>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</si>
  <si>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</si>
  <si>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</si>
  <si>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</si>
  <si>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</si>
  <si>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</si>
  <si>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</si>
  <si>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</si>
  <si>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</si>
  <si>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</si>
  <si>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</si>
  <si>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</si>
  <si>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</si>
  <si>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</si>
  <si>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</si>
  <si>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</si>
  <si>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</si>
  <si>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</si>
  <si>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</si>
  <si>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</si>
  <si>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</si>
  <si>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</si>
  <si>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</si>
  <si>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</si>
  <si>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</si>
  <si>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</si>
  <si>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</si>
  <si>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</si>
  <si>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</si>
  <si>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</si>
  <si>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</si>
  <si>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</si>
  <si>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</si>
  <si>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</si>
  <si>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</si>
  <si>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</si>
  <si>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</si>
  <si>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</si>
  <si>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</si>
  <si>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</si>
  <si>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</si>
  <si>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</si>
  <si>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</si>
  <si>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</si>
  <si>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</si>
  <si>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</si>
  <si>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</si>
  <si>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</si>
  <si>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</si>
  <si>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</si>
  <si>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</si>
  <si>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</si>
  <si>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</si>
  <si>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</si>
  <si>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</si>
  <si>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</si>
  <si>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</si>
  <si>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</si>
  <si>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</si>
  <si>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</si>
  <si>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</si>
  <si>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</si>
  <si>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</si>
  <si>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</si>
  <si>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</si>
  <si>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</si>
  <si>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</si>
  <si>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</si>
  <si>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</si>
  <si>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</si>
  <si>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</si>
  <si>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</si>
  <si>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</si>
  <si>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</si>
  <si>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</si>
  <si>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</si>
  <si>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</si>
  <si>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</si>
  <si>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</si>
  <si>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</si>
  <si>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</si>
  <si>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</si>
  <si>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</si>
  <si>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</si>
  <si>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</si>
  <si>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</si>
  <si>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</si>
  <si>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</si>
  <si>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</si>
  <si>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</si>
  <si>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</si>
  <si>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</si>
  <si>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</si>
  <si>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</si>
  <si>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</si>
  <si>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</si>
  <si>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</si>
  <si>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</si>
  <si>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</si>
  <si>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</si>
  <si>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</si>
  <si>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</si>
  <si>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</si>
  <si>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</si>
  <si>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</si>
  <si>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</si>
  <si>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</si>
  <si>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</si>
  <si>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</si>
  <si>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</si>
  <si>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</si>
  <si>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</si>
  <si>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</si>
  <si>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</si>
  <si>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</si>
  <si>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</si>
  <si>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</si>
  <si>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</si>
  <si>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</si>
  <si>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</si>
  <si>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</si>
  <si>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</si>
  <si>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</si>
  <si>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</si>
  <si>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</si>
  <si>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</si>
  <si>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</si>
  <si>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</si>
  <si>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</si>
  <si>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</si>
  <si>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</si>
  <si>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</si>
  <si>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</si>
  <si>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</si>
  <si>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</si>
  <si>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</si>
  <si>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</si>
  <si>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</si>
  <si>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</si>
  <si>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</si>
  <si>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</si>
  <si>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</si>
  <si>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</si>
  <si>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</si>
  <si>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</si>
  <si>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</si>
  <si>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</si>
  <si>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</si>
  <si>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</si>
  <si>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</si>
  <si>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</si>
  <si>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</si>
  <si>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</si>
  <si>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</si>
  <si>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</si>
  <si>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</si>
  <si>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</si>
  <si>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</si>
  <si>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</si>
  <si>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</si>
  <si>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</si>
  <si>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</si>
  <si>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</si>
  <si>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</si>
  <si>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</si>
  <si>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</si>
  <si>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</si>
  <si>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</si>
  <si>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</si>
  <si>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</si>
  <si>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</si>
  <si>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</si>
  <si>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</si>
  <si>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</si>
  <si>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</si>
  <si>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</si>
  <si>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</si>
  <si>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</si>
  <si>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</si>
  <si>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</si>
  <si>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</si>
  <si>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</si>
  <si>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</si>
  <si>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</si>
  <si>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</si>
  <si>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</si>
  <si>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</si>
  <si>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</si>
  <si>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</si>
  <si>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</si>
  <si>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</si>
  <si>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</si>
  <si>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</si>
  <si>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</si>
  <si>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</si>
  <si>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</si>
  <si>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</si>
  <si>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</si>
  <si>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</si>
  <si>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</si>
  <si>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</si>
  <si>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</si>
  <si>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</si>
  <si>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</si>
  <si>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</si>
  <si>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</si>
  <si>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</si>
  <si>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</si>
  <si>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</si>
  <si>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</si>
  <si>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</si>
  <si>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</si>
  <si>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</si>
  <si>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</si>
  <si>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</si>
  <si>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</si>
  <si>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</si>
  <si>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</si>
  <si>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</si>
  <si>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</si>
  <si>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</si>
  <si>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</si>
  <si>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</si>
  <si>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</si>
  <si>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</si>
  <si>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</si>
  <si>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</si>
  <si>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</si>
  <si>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</si>
  <si>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</si>
  <si>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</si>
  <si>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</si>
  <si>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</si>
  <si>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</si>
  <si>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</si>
  <si>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</si>
  <si>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</si>
  <si>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</si>
  <si>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</si>
  <si>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</si>
  <si>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</si>
  <si>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</si>
  <si>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</si>
  <si>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</si>
  <si>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</si>
  <si>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</si>
  <si>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</si>
  <si>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</si>
  <si>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</si>
  <si>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</si>
  <si>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</si>
  <si>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</si>
  <si>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</si>
  <si>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</si>
  <si>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</si>
  <si>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</si>
  <si>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</si>
  <si>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</si>
  <si>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</si>
  <si>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</si>
  <si>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</si>
  <si>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</si>
  <si>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</si>
  <si>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</si>
  <si>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</si>
  <si>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</si>
  <si>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</si>
  <si>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</si>
  <si>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</si>
  <si>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</si>
  <si>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</si>
  <si>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</si>
  <si>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</si>
  <si>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</si>
  <si>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</si>
  <si>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</si>
  <si>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</si>
  <si>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</si>
  <si>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</si>
  <si>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</si>
  <si>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</si>
  <si>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</si>
  <si>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</si>
  <si>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</si>
  <si>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</si>
  <si>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</si>
  <si>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</si>
  <si>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</si>
  <si>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</si>
  <si>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</si>
  <si>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</si>
  <si>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</si>
  <si>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</si>
  <si>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</si>
  <si>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</si>
  <si>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</si>
  <si>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</si>
  <si>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</si>
  <si>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</si>
  <si>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</si>
  <si>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</si>
  <si>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</si>
  <si>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</si>
  <si>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</si>
  <si>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</si>
  <si>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</si>
  <si>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</si>
  <si>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</si>
  <si>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</si>
  <si>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</si>
  <si>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</si>
  <si>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</si>
  <si>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</si>
  <si>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</si>
  <si>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</si>
  <si>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</si>
  <si>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</si>
  <si>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</si>
  <si>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</si>
  <si>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</si>
  <si>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</si>
  <si>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</si>
  <si>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</si>
  <si>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</si>
  <si>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</si>
  <si>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</si>
  <si>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</si>
  <si>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</si>
  <si>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</si>
  <si>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</si>
  <si>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</si>
  <si>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</si>
  <si>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</si>
  <si>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</si>
  <si>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</si>
  <si>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</si>
  <si>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</si>
  <si>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</si>
  <si>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</si>
  <si>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</si>
  <si>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</si>
  <si>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</si>
  <si>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</si>
  <si>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</si>
  <si>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</si>
  <si>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</si>
  <si>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</si>
  <si>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</si>
  <si>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</si>
  <si>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</si>
  <si>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</si>
  <si>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</si>
  <si>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</si>
  <si>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</si>
  <si>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</si>
  <si>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</si>
  <si>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</si>
  <si>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</si>
  <si>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</si>
  <si>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</si>
  <si>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</si>
  <si>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</si>
  <si>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</si>
  <si>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</si>
  <si>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</si>
  <si>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</si>
  <si>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</si>
  <si>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</si>
  <si>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</si>
  <si>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</si>
  <si>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</si>
  <si>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</si>
  <si>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</si>
  <si>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</si>
  <si>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</si>
  <si>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</si>
  <si>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</si>
  <si>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</si>
  <si>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</si>
  <si>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</si>
  <si>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</si>
  <si>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</si>
  <si>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</si>
  <si>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</si>
  <si>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</si>
  <si>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</si>
  <si>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</si>
  <si>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</si>
  <si>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</si>
  <si>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</si>
  <si>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</si>
  <si>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</si>
  <si>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</si>
  <si>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</si>
  <si>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</si>
  <si>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</si>
  <si>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</si>
  <si>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</si>
  <si>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</si>
  <si>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</si>
  <si>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</si>
  <si>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</si>
  <si>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</si>
  <si>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</si>
  <si>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</si>
  <si>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</si>
  <si>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</si>
  <si>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</si>
  <si>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</si>
  <si>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</si>
  <si>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</si>
  <si>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</si>
  <si>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</si>
  <si>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</si>
  <si>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</si>
  <si>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</si>
  <si>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</si>
  <si>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</si>
  <si>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</si>
  <si>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</si>
  <si>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</si>
  <si>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</si>
  <si>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</si>
  <si>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</si>
  <si>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</si>
  <si>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</si>
  <si>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</si>
  <si>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</si>
  <si>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</si>
  <si>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</si>
  <si>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</si>
  <si>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</si>
  <si>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</si>
  <si>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</si>
  <si>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</si>
  <si>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</si>
  <si>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</si>
  <si>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</si>
  <si>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</si>
  <si>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</si>
  <si>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</si>
  <si>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</si>
  <si>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</si>
  <si>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</si>
  <si>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</si>
  <si>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</si>
  <si>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</si>
  <si>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</si>
  <si>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</si>
  <si>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</si>
  <si>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</si>
  <si>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</si>
  <si>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</si>
  <si>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</si>
  <si>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</si>
  <si>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</si>
  <si>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</si>
  <si>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</si>
  <si>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</si>
  <si>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</si>
  <si>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</si>
  <si>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</si>
  <si>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</si>
  <si>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</si>
  <si>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</si>
  <si>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</si>
  <si>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</si>
  <si>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</si>
  <si>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</si>
  <si>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</si>
  <si>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</si>
  <si>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</si>
  <si>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</si>
  <si>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</si>
  <si>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</si>
  <si>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</si>
  <si>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</si>
  <si>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</si>
  <si>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</si>
  <si>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</si>
  <si>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</si>
  <si>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</si>
  <si>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</si>
  <si>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</si>
  <si>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</si>
  <si>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</si>
  <si>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</si>
  <si>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</si>
  <si>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</si>
  <si>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</si>
  <si>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</si>
  <si>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STJEPANA IVIČEVIĆA, MAKARSKA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</si>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</sst>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3072045.3600000003</v>
      </c>
      <c r="D2" s="7">
        <f>'PR-RAS'!E6</f>
        <v>3198066.5599999996</v>
      </c>
      <c r="E2" s="7">
        <v>0</v>
      </c>
      <c r="F2" s="7">
        <v>0</v>
      </c>
      <c r="G2" s="8">
        <f t="shared" ref="G2:G274" si="0">(B2/1000)*(C2*1+D2*2)</f>
        <v>9468.1784800000005</v>
      </c>
      <c r="H2" s="8">
        <f t="shared" ref="H2:H274" si="1">ABS(C2-ROUND(C2,0))+ABS(D2-ROUND(D2,0))</f>
        <v>0.80000000074505806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2328380.64</v>
      </c>
      <c r="D45" s="2">
        <f>'PR-RAS'!E49</f>
        <v>2453548.8899999997</v>
      </c>
      <c r="E45" s="2">
        <v>0</v>
      </c>
      <c r="F45" s="2">
        <v>0</v>
      </c>
      <c r="G45" s="3">
        <f t="shared" si="0"/>
        <v>318361.05047999998</v>
      </c>
      <c r="H45" s="3">
        <f t="shared" si="1"/>
        <v>0.47000000020489097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2328380.64</v>
      </c>
      <c r="D64" s="2">
        <f>'PR-RAS'!E68</f>
        <v>2453548.8899999997</v>
      </c>
      <c r="E64" s="2">
        <v>0</v>
      </c>
      <c r="F64" s="2">
        <v>0</v>
      </c>
      <c r="G64" s="3">
        <f t="shared" si="0"/>
        <v>455835.14046000002</v>
      </c>
      <c r="H64" s="3">
        <f t="shared" si="1"/>
        <v>0.47000000020489097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2291577.89</v>
      </c>
      <c r="D65" s="2">
        <f>'PR-RAS'!E69</f>
        <v>2417822.09</v>
      </c>
      <c r="E65" s="2">
        <v>0</v>
      </c>
      <c r="F65" s="2">
        <v>0</v>
      </c>
      <c r="G65" s="3">
        <f t="shared" si="0"/>
        <v>456142.21248000005</v>
      </c>
      <c r="H65" s="3">
        <f t="shared" si="1"/>
        <v>0.19999999972060323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36802.75</v>
      </c>
      <c r="D66" s="2">
        <f>'PR-RAS'!E70</f>
        <v>35726.800000000003</v>
      </c>
      <c r="E66" s="2">
        <v>0</v>
      </c>
      <c r="F66" s="2">
        <v>0</v>
      </c>
      <c r="G66" s="3">
        <f t="shared" si="0"/>
        <v>7036.6627500000004</v>
      </c>
      <c r="H66" s="3">
        <f t="shared" si="1"/>
        <v>0.44999999999708962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0.22</v>
      </c>
      <c r="D78" s="2">
        <f>'PR-RAS'!E82</f>
        <v>0.35</v>
      </c>
      <c r="E78" s="2">
        <v>0</v>
      </c>
      <c r="F78" s="2">
        <v>0</v>
      </c>
      <c r="G78" s="3">
        <f t="shared" si="0"/>
        <v>7.084E-2</v>
      </c>
      <c r="H78" s="3">
        <f t="shared" si="1"/>
        <v>0.56999999999999995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0.22</v>
      </c>
      <c r="D79" s="2">
        <f>'PR-RAS'!E83</f>
        <v>0.35</v>
      </c>
      <c r="E79" s="2">
        <v>0</v>
      </c>
      <c r="F79" s="2">
        <v>0</v>
      </c>
      <c r="G79" s="3">
        <f t="shared" si="0"/>
        <v>7.175999999999999E-2</v>
      </c>
      <c r="H79" s="3">
        <f t="shared" si="1"/>
        <v>0.56999999999999995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0.22</v>
      </c>
      <c r="D81" s="2">
        <f>'PR-RAS'!E85</f>
        <v>0.35</v>
      </c>
      <c r="E81" s="2">
        <v>0</v>
      </c>
      <c r="F81" s="2">
        <v>0</v>
      </c>
      <c r="G81" s="3">
        <f t="shared" si="0"/>
        <v>7.3599999999999999E-2</v>
      </c>
      <c r="H81" s="3">
        <f t="shared" si="1"/>
        <v>0.56999999999999995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104973.01000000001</v>
      </c>
      <c r="D121" s="2">
        <f>'PR-RAS'!E125</f>
        <v>88367.83</v>
      </c>
      <c r="E121" s="2">
        <v>0</v>
      </c>
      <c r="F121" s="2">
        <v>0</v>
      </c>
      <c r="G121" s="3">
        <f t="shared" si="0"/>
        <v>33805.040400000005</v>
      </c>
      <c r="H121" s="3">
        <f t="shared" si="1"/>
        <v>0.180000000007567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62865.78</v>
      </c>
      <c r="D122" s="2">
        <f>'PR-RAS'!E126</f>
        <v>51139.9</v>
      </c>
      <c r="E122" s="2">
        <v>0</v>
      </c>
      <c r="F122" s="2">
        <v>0</v>
      </c>
      <c r="G122" s="3">
        <f t="shared" si="0"/>
        <v>19982.615180000001</v>
      </c>
      <c r="H122" s="3">
        <f t="shared" si="1"/>
        <v>0.31999999999970896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57765.78</v>
      </c>
      <c r="D123" s="2">
        <f>'PR-RAS'!E127</f>
        <v>47228.9</v>
      </c>
      <c r="E123" s="2">
        <v>0</v>
      </c>
      <c r="F123" s="2">
        <v>0</v>
      </c>
      <c r="G123" s="3">
        <f t="shared" si="0"/>
        <v>18571.276760000001</v>
      </c>
      <c r="H123" s="3">
        <f t="shared" si="1"/>
        <v>0.31999999999970896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5100</v>
      </c>
      <c r="D124" s="2">
        <f>'PR-RAS'!E128</f>
        <v>3911</v>
      </c>
      <c r="E124" s="2">
        <v>0</v>
      </c>
      <c r="F124" s="2">
        <v>0</v>
      </c>
      <c r="G124" s="3">
        <f t="shared" si="0"/>
        <v>1589.4059999999999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42107.23</v>
      </c>
      <c r="D125" s="2">
        <f>'PR-RAS'!E129</f>
        <v>37227.93</v>
      </c>
      <c r="E125" s="2">
        <v>0</v>
      </c>
      <c r="F125" s="2">
        <v>0</v>
      </c>
      <c r="G125" s="3">
        <f t="shared" si="0"/>
        <v>14453.82316</v>
      </c>
      <c r="H125" s="3">
        <f t="shared" si="1"/>
        <v>0.30000000000291038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7103.55</v>
      </c>
      <c r="D126" s="2">
        <f>'PR-RAS'!E130</f>
        <v>37227.93</v>
      </c>
      <c r="E126" s="2">
        <v>0</v>
      </c>
      <c r="F126" s="2">
        <v>0</v>
      </c>
      <c r="G126" s="3">
        <f t="shared" si="0"/>
        <v>10194.92625</v>
      </c>
      <c r="H126" s="3">
        <f t="shared" si="1"/>
        <v>0.51999999999952706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35003.68</v>
      </c>
      <c r="D127" s="2">
        <f>'PR-RAS'!E131</f>
        <v>0</v>
      </c>
      <c r="E127" s="2">
        <v>0</v>
      </c>
      <c r="F127" s="2">
        <v>0</v>
      </c>
      <c r="G127" s="3">
        <f t="shared" si="0"/>
        <v>4410.4636799999998</v>
      </c>
      <c r="H127" s="3">
        <f t="shared" si="1"/>
        <v>0.31999999999970896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638646.75</v>
      </c>
      <c r="D130" s="2">
        <f>'PR-RAS'!E134</f>
        <v>656118.06999999995</v>
      </c>
      <c r="E130" s="2">
        <v>0</v>
      </c>
      <c r="F130" s="2">
        <v>0</v>
      </c>
      <c r="G130" s="3">
        <f t="shared" si="0"/>
        <v>251663.89280999999</v>
      </c>
      <c r="H130" s="3">
        <f t="shared" si="1"/>
        <v>0.31999999994877726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638646.75</v>
      </c>
      <c r="D131" s="2">
        <f>'PR-RAS'!E135</f>
        <v>656118.06999999995</v>
      </c>
      <c r="E131" s="2">
        <v>0</v>
      </c>
      <c r="F131" s="2">
        <v>0</v>
      </c>
      <c r="G131" s="3">
        <f t="shared" si="0"/>
        <v>253614.7757</v>
      </c>
      <c r="H131" s="3">
        <f t="shared" si="1"/>
        <v>0.31999999994877726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587392.81000000006</v>
      </c>
      <c r="D132" s="2">
        <f>'PR-RAS'!E136</f>
        <v>615135.5</v>
      </c>
      <c r="E132" s="2">
        <v>0</v>
      </c>
      <c r="F132" s="2">
        <v>0</v>
      </c>
      <c r="G132" s="3">
        <f t="shared" si="0"/>
        <v>238113.95911000003</v>
      </c>
      <c r="H132" s="3">
        <f t="shared" si="1"/>
        <v>0.68999999994412065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51253.94</v>
      </c>
      <c r="D133" s="2">
        <f>'PR-RAS'!E137</f>
        <v>40982.57</v>
      </c>
      <c r="E133" s="2">
        <v>0</v>
      </c>
      <c r="F133" s="2">
        <v>0</v>
      </c>
      <c r="G133" s="3">
        <f t="shared" si="0"/>
        <v>17584.918560000002</v>
      </c>
      <c r="H133" s="3">
        <f t="shared" si="1"/>
        <v>0.48999999999796273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44.74</v>
      </c>
      <c r="D136" s="2">
        <f>'PR-RAS'!E140</f>
        <v>31.42</v>
      </c>
      <c r="E136" s="2">
        <v>0</v>
      </c>
      <c r="F136" s="2">
        <v>0</v>
      </c>
      <c r="G136" s="3">
        <f t="shared" si="0"/>
        <v>14.523300000000003</v>
      </c>
      <c r="H136" s="3">
        <f t="shared" si="1"/>
        <v>0.67999999999999972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44.74</v>
      </c>
      <c r="D147" s="2">
        <f>'PR-RAS'!E151</f>
        <v>31.42</v>
      </c>
      <c r="E147" s="2">
        <v>0</v>
      </c>
      <c r="F147" s="2">
        <v>0</v>
      </c>
      <c r="G147" s="3">
        <f t="shared" si="0"/>
        <v>15.70668</v>
      </c>
      <c r="H147" s="3">
        <f t="shared" si="1"/>
        <v>0.67999999999999972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2915285.9200000004</v>
      </c>
      <c r="D148" s="2">
        <f>'PR-RAS'!E152</f>
        <v>3358748.89</v>
      </c>
      <c r="E148" s="2">
        <v>0</v>
      </c>
      <c r="F148" s="2">
        <v>0</v>
      </c>
      <c r="G148" s="3">
        <f t="shared" si="0"/>
        <v>1416019.2039000001</v>
      </c>
      <c r="H148" s="3">
        <f t="shared" si="1"/>
        <v>0.18999999947845936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2505178.85</v>
      </c>
      <c r="D149" s="2">
        <f>'PR-RAS'!E153</f>
        <v>2921031.42</v>
      </c>
      <c r="E149" s="2">
        <v>0</v>
      </c>
      <c r="F149" s="2">
        <v>0</v>
      </c>
      <c r="G149" s="3">
        <f t="shared" si="0"/>
        <v>1235391.7701199998</v>
      </c>
      <c r="H149" s="3">
        <f t="shared" si="1"/>
        <v>0.56999999983236194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2089665.12</v>
      </c>
      <c r="D150" s="2">
        <f>'PR-RAS'!E154</f>
        <v>2450906.6800000002</v>
      </c>
      <c r="E150" s="2">
        <v>0</v>
      </c>
      <c r="F150" s="2">
        <v>0</v>
      </c>
      <c r="G150" s="3">
        <f t="shared" si="0"/>
        <v>1041730.2935200001</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2089665.12</v>
      </c>
      <c r="D151" s="2">
        <f>'PR-RAS'!E155</f>
        <v>2450906.6800000002</v>
      </c>
      <c r="E151" s="2">
        <v>0</v>
      </c>
      <c r="F151" s="2">
        <v>0</v>
      </c>
      <c r="G151" s="3">
        <f t="shared" si="0"/>
        <v>1048721.7720000001</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76341.440000000002</v>
      </c>
      <c r="D155" s="2">
        <f>'PR-RAS'!E159</f>
        <v>74300</v>
      </c>
      <c r="E155" s="2">
        <v>0</v>
      </c>
      <c r="F155" s="2">
        <v>0</v>
      </c>
      <c r="G155" s="3">
        <f t="shared" si="0"/>
        <v>34640.981760000002</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339172.29</v>
      </c>
      <c r="D156" s="2">
        <f>'PR-RAS'!E160</f>
        <v>395824.74</v>
      </c>
      <c r="E156" s="2">
        <v>0</v>
      </c>
      <c r="F156" s="2">
        <v>0</v>
      </c>
      <c r="G156" s="3">
        <f t="shared" si="0"/>
        <v>175277.37435</v>
      </c>
      <c r="H156" s="3">
        <f t="shared" si="1"/>
        <v>0.54999999998835847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339172.29</v>
      </c>
      <c r="D158" s="2">
        <f>'PR-RAS'!E162</f>
        <v>395824.74</v>
      </c>
      <c r="E158" s="2">
        <v>0</v>
      </c>
      <c r="F158" s="2">
        <v>0</v>
      </c>
      <c r="G158" s="3">
        <f t="shared" si="0"/>
        <v>177539.01789000002</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327555.60000000003</v>
      </c>
      <c r="D160" s="2">
        <f>'PR-RAS'!E164</f>
        <v>354876.75999999995</v>
      </c>
      <c r="E160" s="2">
        <v>0</v>
      </c>
      <c r="F160" s="2">
        <v>0</v>
      </c>
      <c r="G160" s="3">
        <f t="shared" si="0"/>
        <v>164932.15007999999</v>
      </c>
      <c r="H160" s="3">
        <f t="shared" si="1"/>
        <v>0.64000000001396984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34590.959999999999</v>
      </c>
      <c r="D161" s="2">
        <f>'PR-RAS'!E165</f>
        <v>46093.47</v>
      </c>
      <c r="E161" s="2">
        <v>0</v>
      </c>
      <c r="F161" s="2">
        <v>0</v>
      </c>
      <c r="G161" s="3">
        <f t="shared" si="0"/>
        <v>20284.464</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10024.06</v>
      </c>
      <c r="D162" s="2">
        <f>'PR-RAS'!E166</f>
        <v>8744.82</v>
      </c>
      <c r="E162" s="2">
        <v>0</v>
      </c>
      <c r="F162" s="2">
        <v>0</v>
      </c>
      <c r="G162" s="3">
        <f t="shared" si="0"/>
        <v>4429.7056999999995</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24566.9</v>
      </c>
      <c r="D163" s="2">
        <f>'PR-RAS'!E167</f>
        <v>37348.65</v>
      </c>
      <c r="E163" s="2">
        <v>0</v>
      </c>
      <c r="F163" s="2">
        <v>0</v>
      </c>
      <c r="G163" s="3">
        <f t="shared" si="0"/>
        <v>16080.800400000002</v>
      </c>
      <c r="H163" s="3">
        <f t="shared" si="1"/>
        <v>0.44999999999708962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249410.78999999998</v>
      </c>
      <c r="D166" s="2">
        <f>'PR-RAS'!E170</f>
        <v>240370.52</v>
      </c>
      <c r="E166" s="2">
        <v>0</v>
      </c>
      <c r="F166" s="2">
        <v>0</v>
      </c>
      <c r="G166" s="3">
        <f t="shared" si="0"/>
        <v>120475.05194999999</v>
      </c>
      <c r="H166" s="3">
        <f t="shared" si="1"/>
        <v>0.69000000003143214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17811.96</v>
      </c>
      <c r="D167" s="2">
        <f>'PR-RAS'!E171</f>
        <v>18348.59</v>
      </c>
      <c r="E167" s="2">
        <v>0</v>
      </c>
      <c r="F167" s="2">
        <v>0</v>
      </c>
      <c r="G167" s="3">
        <f t="shared" si="0"/>
        <v>9048.517240000001</v>
      </c>
      <c r="H167" s="3">
        <f t="shared" si="1"/>
        <v>0.4500000000007276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190726.46</v>
      </c>
      <c r="D168" s="2">
        <f>'PR-RAS'!E172</f>
        <v>198762.23999999999</v>
      </c>
      <c r="E168" s="2">
        <v>0</v>
      </c>
      <c r="F168" s="2">
        <v>0</v>
      </c>
      <c r="G168" s="3">
        <f t="shared" si="0"/>
        <v>98237.90698</v>
      </c>
      <c r="H168" s="3">
        <f t="shared" si="1"/>
        <v>0.6999999999825377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34398.839999999997</v>
      </c>
      <c r="D169" s="2">
        <f>'PR-RAS'!E173</f>
        <v>19731.650000000001</v>
      </c>
      <c r="E169" s="2">
        <v>0</v>
      </c>
      <c r="F169" s="2">
        <v>0</v>
      </c>
      <c r="G169" s="3">
        <f t="shared" si="0"/>
        <v>12408.839520000001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4906.09</v>
      </c>
      <c r="D170" s="2">
        <f>'PR-RAS'!E174</f>
        <v>2875.97</v>
      </c>
      <c r="E170" s="2">
        <v>0</v>
      </c>
      <c r="F170" s="2">
        <v>0</v>
      </c>
      <c r="G170" s="3">
        <f t="shared" si="0"/>
        <v>1801.2070699999999</v>
      </c>
      <c r="H170" s="3">
        <f t="shared" si="1"/>
        <v>0.12000000000034561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1567.44</v>
      </c>
      <c r="D171" s="2">
        <f>'PR-RAS'!E175</f>
        <v>255.34</v>
      </c>
      <c r="E171" s="2">
        <v>0</v>
      </c>
      <c r="F171" s="2">
        <v>0</v>
      </c>
      <c r="G171" s="3">
        <f t="shared" si="0"/>
        <v>353.28039999999999</v>
      </c>
      <c r="H171" s="3">
        <f t="shared" si="1"/>
        <v>0.78000000000005798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396.73</v>
      </c>
      <c r="E173" s="2">
        <v>0</v>
      </c>
      <c r="F173" s="2">
        <v>0</v>
      </c>
      <c r="G173" s="3">
        <f t="shared" si="0"/>
        <v>136.47512</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36845.660000000003</v>
      </c>
      <c r="D174" s="2">
        <f>'PR-RAS'!E178</f>
        <v>46369.72</v>
      </c>
      <c r="E174" s="2">
        <v>0</v>
      </c>
      <c r="F174" s="2">
        <v>0</v>
      </c>
      <c r="G174" s="3">
        <f t="shared" si="0"/>
        <v>22418.222299999998</v>
      </c>
      <c r="H174" s="3">
        <f t="shared" si="1"/>
        <v>0.61999999999534339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7892.27</v>
      </c>
      <c r="D175" s="2">
        <f>'PR-RAS'!E179</f>
        <v>6959.18</v>
      </c>
      <c r="E175" s="2">
        <v>0</v>
      </c>
      <c r="F175" s="2">
        <v>0</v>
      </c>
      <c r="G175" s="3">
        <f t="shared" si="0"/>
        <v>3795.0496199999998</v>
      </c>
      <c r="H175" s="3">
        <f t="shared" si="1"/>
        <v>0.4500000000007276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4932.29</v>
      </c>
      <c r="D176" s="2">
        <f>'PR-RAS'!E180</f>
        <v>11873.6</v>
      </c>
      <c r="E176" s="2">
        <v>0</v>
      </c>
      <c r="F176" s="2">
        <v>0</v>
      </c>
      <c r="G176" s="3">
        <f t="shared" si="0"/>
        <v>5018.91075</v>
      </c>
      <c r="H176" s="3">
        <f t="shared" si="1"/>
        <v>0.68999999999959982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v>
      </c>
      <c r="D177" s="2">
        <f>'PR-RAS'!E181</f>
        <v>162</v>
      </c>
      <c r="E177" s="2">
        <v>0</v>
      </c>
      <c r="F177" s="2">
        <v>0</v>
      </c>
      <c r="G177" s="3">
        <f t="shared" si="0"/>
        <v>66.88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7598.85</v>
      </c>
      <c r="D178" s="2">
        <f>'PR-RAS'!E182</f>
        <v>9899.01</v>
      </c>
      <c r="E178" s="2">
        <v>0</v>
      </c>
      <c r="F178" s="2">
        <v>0</v>
      </c>
      <c r="G178" s="3">
        <f t="shared" si="0"/>
        <v>4849.2459900000003</v>
      </c>
      <c r="H178" s="3">
        <f t="shared" si="1"/>
        <v>0.15999999999985448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4141.88</v>
      </c>
      <c r="D179" s="2">
        <f>'PR-RAS'!E183</f>
        <v>3368.44</v>
      </c>
      <c r="E179" s="2">
        <v>0</v>
      </c>
      <c r="F179" s="2">
        <v>0</v>
      </c>
      <c r="G179" s="3">
        <f t="shared" si="0"/>
        <v>1936.4192799999998</v>
      </c>
      <c r="H179" s="3">
        <f t="shared" si="1"/>
        <v>0.55999999999994543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1905.5</v>
      </c>
      <c r="D180" s="2">
        <f>'PR-RAS'!E184</f>
        <v>3286.3</v>
      </c>
      <c r="E180" s="2">
        <v>0</v>
      </c>
      <c r="F180" s="2">
        <v>0</v>
      </c>
      <c r="G180" s="3">
        <f t="shared" si="0"/>
        <v>1517.5799</v>
      </c>
      <c r="H180" s="3">
        <f t="shared" si="1"/>
        <v>0.8000000000001819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3191.46</v>
      </c>
      <c r="D181" s="2">
        <f>'PR-RAS'!E185</f>
        <v>1962.97</v>
      </c>
      <c r="E181" s="2">
        <v>0</v>
      </c>
      <c r="F181" s="2">
        <v>0</v>
      </c>
      <c r="G181" s="3">
        <f t="shared" si="0"/>
        <v>1281.1319999999998</v>
      </c>
      <c r="H181" s="3">
        <f t="shared" si="1"/>
        <v>0.49000000000000909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2087.6799999999998</v>
      </c>
      <c r="D182" s="2">
        <f>'PR-RAS'!E186</f>
        <v>4553.96</v>
      </c>
      <c r="E182" s="2">
        <v>0</v>
      </c>
      <c r="F182" s="2">
        <v>0</v>
      </c>
      <c r="G182" s="3">
        <f t="shared" si="0"/>
        <v>2026.4036000000001</v>
      </c>
      <c r="H182" s="3">
        <f t="shared" si="1"/>
        <v>0.36000000000012733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5039.7299999999996</v>
      </c>
      <c r="D183" s="2">
        <f>'PR-RAS'!E187</f>
        <v>4304.26</v>
      </c>
      <c r="E183" s="2">
        <v>0</v>
      </c>
      <c r="F183" s="2">
        <v>0</v>
      </c>
      <c r="G183" s="3">
        <f t="shared" si="0"/>
        <v>2483.9814999999999</v>
      </c>
      <c r="H183" s="3">
        <f t="shared" si="1"/>
        <v>0.53000000000065484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6708.19</v>
      </c>
      <c r="D190" s="2">
        <f>'PR-RAS'!E194</f>
        <v>22043.050000000003</v>
      </c>
      <c r="E190" s="2">
        <v>0</v>
      </c>
      <c r="F190" s="2">
        <v>0</v>
      </c>
      <c r="G190" s="3">
        <f t="shared" si="0"/>
        <v>9600.1208100000022</v>
      </c>
      <c r="H190" s="3">
        <f t="shared" si="1"/>
        <v>0.24000000000251021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3935.01</v>
      </c>
      <c r="D192" s="2">
        <f>'PR-RAS'!E196</f>
        <v>3834.77</v>
      </c>
      <c r="E192" s="2">
        <v>0</v>
      </c>
      <c r="F192" s="2">
        <v>0</v>
      </c>
      <c r="G192" s="3">
        <f t="shared" si="0"/>
        <v>2216.4690499999997</v>
      </c>
      <c r="H192" s="3">
        <f t="shared" si="1"/>
        <v>0.24000000000023647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140.22999999999999</v>
      </c>
      <c r="D193" s="2">
        <f>'PR-RAS'!E197</f>
        <v>3207.93</v>
      </c>
      <c r="E193" s="2">
        <v>0</v>
      </c>
      <c r="F193" s="2">
        <v>0</v>
      </c>
      <c r="G193" s="3">
        <f t="shared" si="0"/>
        <v>1258.76928</v>
      </c>
      <c r="H193" s="3">
        <f t="shared" si="1"/>
        <v>0.30000000000015348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1618.98</v>
      </c>
      <c r="D195" s="2">
        <f>'PR-RAS'!E199</f>
        <v>1500</v>
      </c>
      <c r="E195" s="2">
        <v>0</v>
      </c>
      <c r="F195" s="2">
        <v>0</v>
      </c>
      <c r="G195" s="3">
        <f t="shared" si="0"/>
        <v>896.08211999999992</v>
      </c>
      <c r="H195" s="3">
        <f t="shared" si="1"/>
        <v>1.999999999998181E-2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246.04</v>
      </c>
      <c r="D196" s="2">
        <f>'PR-RAS'!E200</f>
        <v>12494.35</v>
      </c>
      <c r="E196" s="2">
        <v>0</v>
      </c>
      <c r="F196" s="2">
        <v>0</v>
      </c>
      <c r="G196" s="3">
        <f t="shared" si="0"/>
        <v>4920.7743</v>
      </c>
      <c r="H196" s="3">
        <f t="shared" si="1"/>
        <v>0.39000000000035584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579.84</v>
      </c>
      <c r="D197" s="2">
        <f>'PR-RAS'!E201</f>
        <v>786</v>
      </c>
      <c r="E197" s="2">
        <v>0</v>
      </c>
      <c r="F197" s="2">
        <v>0</v>
      </c>
      <c r="G197" s="3">
        <f t="shared" si="0"/>
        <v>421.76064000000002</v>
      </c>
      <c r="H197" s="3">
        <f t="shared" si="1"/>
        <v>0.15999999999996817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1528.58</v>
      </c>
      <c r="D198" s="2">
        <f>'PR-RAS'!E202</f>
        <v>1506.72</v>
      </c>
      <c r="E198" s="2">
        <v>0</v>
      </c>
      <c r="F198" s="2">
        <v>0</v>
      </c>
      <c r="G198" s="3">
        <f t="shared" si="0"/>
        <v>894.77794000000017</v>
      </c>
      <c r="H198" s="3">
        <f t="shared" si="1"/>
        <v>0.70000000000004547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1528.58</v>
      </c>
      <c r="D212" s="2">
        <f>'PR-RAS'!E216</f>
        <v>1506.72</v>
      </c>
      <c r="E212" s="2">
        <v>0</v>
      </c>
      <c r="F212" s="2">
        <v>0</v>
      </c>
      <c r="G212" s="3">
        <f t="shared" si="0"/>
        <v>958.36622000000011</v>
      </c>
      <c r="H212" s="3">
        <f t="shared" si="1"/>
        <v>0.70000000000004547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135.25</v>
      </c>
      <c r="D215" s="2">
        <f>'PR-RAS'!E219</f>
        <v>79.72</v>
      </c>
      <c r="E215" s="2">
        <v>0</v>
      </c>
      <c r="F215" s="2">
        <v>0</v>
      </c>
      <c r="G215" s="3">
        <f t="shared" si="0"/>
        <v>63.063659999999999</v>
      </c>
      <c r="H215" s="3">
        <f t="shared" si="1"/>
        <v>0.53000000000000114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1393.33</v>
      </c>
      <c r="D216" s="2">
        <f>'PR-RAS'!E220</f>
        <v>1427</v>
      </c>
      <c r="E216" s="2">
        <v>0</v>
      </c>
      <c r="F216" s="2">
        <v>0</v>
      </c>
      <c r="G216" s="3">
        <f t="shared" si="0"/>
        <v>913.17594999999994</v>
      </c>
      <c r="H216" s="3">
        <f t="shared" si="1"/>
        <v>0.32999999999992724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81022.89</v>
      </c>
      <c r="D258" s="2">
        <f>'PR-RAS'!E262</f>
        <v>80873.990000000005</v>
      </c>
      <c r="E258" s="2">
        <v>0</v>
      </c>
      <c r="F258" s="2">
        <v>0</v>
      </c>
      <c r="G258" s="3">
        <f t="shared" si="0"/>
        <v>62392.113590000001</v>
      </c>
      <c r="H258" s="3">
        <f t="shared" si="1"/>
        <v>0.11999999999534339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81022.89</v>
      </c>
      <c r="D265" s="2">
        <f>'PR-RAS'!E269</f>
        <v>80873.990000000005</v>
      </c>
      <c r="E265" s="2">
        <v>0</v>
      </c>
      <c r="F265" s="2">
        <v>0</v>
      </c>
      <c r="G265" s="3">
        <f t="shared" si="0"/>
        <v>64091.509680000003</v>
      </c>
      <c r="H265" s="3">
        <f t="shared" si="1"/>
        <v>0.11999999999534339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81022.89</v>
      </c>
      <c r="D267" s="2">
        <f>'PR-RAS'!E271</f>
        <v>80873.990000000005</v>
      </c>
      <c r="E267" s="2">
        <v>0</v>
      </c>
      <c r="F267" s="2">
        <v>0</v>
      </c>
      <c r="G267" s="3">
        <f t="shared" si="0"/>
        <v>64577.051420000003</v>
      </c>
      <c r="H267" s="3">
        <f t="shared" si="1"/>
        <v>0.11999999999534339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460</v>
      </c>
      <c r="E269" s="2">
        <v>0</v>
      </c>
      <c r="F269" s="2">
        <v>0</v>
      </c>
      <c r="G269" s="3">
        <f t="shared" si="0"/>
        <v>246.56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460</v>
      </c>
      <c r="E270" s="2">
        <v>0</v>
      </c>
      <c r="F270" s="2">
        <v>0</v>
      </c>
      <c r="G270" s="3">
        <f t="shared" si="0"/>
        <v>247.48000000000002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460</v>
      </c>
      <c r="E271" s="2">
        <v>0</v>
      </c>
      <c r="F271" s="2">
        <v>0</v>
      </c>
      <c r="G271" s="3">
        <f t="shared" si="0"/>
        <v>248.4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2915285.9200000004</v>
      </c>
      <c r="D295" s="2">
        <f>'PR-RAS'!E299</f>
        <v>3358748.89</v>
      </c>
      <c r="E295" s="2">
        <v>0</v>
      </c>
      <c r="F295" s="2">
        <v>0</v>
      </c>
      <c r="G295" s="3">
        <f t="shared" si="12"/>
        <v>2832038.4078000002</v>
      </c>
      <c r="H295" s="3">
        <f t="shared" si="13"/>
        <v>0.18999999947845936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156759.43999999994</v>
      </c>
      <c r="D296" s="2">
        <f>'PR-RAS'!E300</f>
        <v>0</v>
      </c>
      <c r="E296" s="2">
        <v>0</v>
      </c>
      <c r="F296" s="2">
        <v>0</v>
      </c>
      <c r="G296" s="3">
        <f t="shared" si="12"/>
        <v>46244.034799999979</v>
      </c>
      <c r="H296" s="3">
        <f t="shared" si="13"/>
        <v>0.43999999994412065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160682.33000000054</v>
      </c>
      <c r="E297" s="2">
        <v>0</v>
      </c>
      <c r="F297" s="2">
        <v>0</v>
      </c>
      <c r="G297" s="3">
        <f t="shared" si="12"/>
        <v>95123.93936000031</v>
      </c>
      <c r="H297" s="3">
        <f t="shared" si="13"/>
        <v>0.33000000054016709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10197.280000000001</v>
      </c>
      <c r="D298" s="2">
        <f>'PR-RAS'!E302</f>
        <v>43896.15</v>
      </c>
      <c r="E298" s="2">
        <v>0</v>
      </c>
      <c r="F298" s="2">
        <v>0</v>
      </c>
      <c r="G298" s="3">
        <f t="shared" si="12"/>
        <v>29102.90526</v>
      </c>
      <c r="H298" s="3">
        <f t="shared" si="13"/>
        <v>0.43000000000211003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123060.57</v>
      </c>
      <c r="D355" s="2">
        <f>'PR-RAS'!E360</f>
        <v>80060.89</v>
      </c>
      <c r="E355" s="2">
        <v>0</v>
      </c>
      <c r="F355" s="2">
        <v>0</v>
      </c>
      <c r="G355" s="3">
        <f t="shared" si="12"/>
        <v>100246.55189999999</v>
      </c>
      <c r="H355" s="3">
        <f t="shared" si="13"/>
        <v>0.53999999999359716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105427.63</v>
      </c>
      <c r="D368" s="2">
        <f>'PR-RAS'!E373</f>
        <v>54766.39</v>
      </c>
      <c r="E368" s="2">
        <v>0</v>
      </c>
      <c r="F368" s="2">
        <v>0</v>
      </c>
      <c r="G368" s="3">
        <f t="shared" si="12"/>
        <v>78890.47047</v>
      </c>
      <c r="H368" s="3">
        <f t="shared" si="13"/>
        <v>0.75999999999476131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68441.919999999998</v>
      </c>
      <c r="D374" s="2">
        <f>'PR-RAS'!E379</f>
        <v>15742.74</v>
      </c>
      <c r="E374" s="2">
        <v>0</v>
      </c>
      <c r="F374" s="2">
        <v>0</v>
      </c>
      <c r="G374" s="3">
        <f t="shared" si="12"/>
        <v>37272.9202</v>
      </c>
      <c r="H374" s="3">
        <f t="shared" si="13"/>
        <v>0.34000000000196451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63032.88</v>
      </c>
      <c r="D375" s="2">
        <f>'PR-RAS'!E380</f>
        <v>12877.77</v>
      </c>
      <c r="E375" s="2">
        <v>0</v>
      </c>
      <c r="F375" s="2">
        <v>0</v>
      </c>
      <c r="G375" s="3">
        <f t="shared" si="12"/>
        <v>33206.869079999997</v>
      </c>
      <c r="H375" s="3">
        <f t="shared" si="13"/>
        <v>0.35000000000218279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4025.1</v>
      </c>
      <c r="D379" s="2">
        <f>'PR-RAS'!E384</f>
        <v>1600</v>
      </c>
      <c r="E379" s="2">
        <v>0</v>
      </c>
      <c r="F379" s="2">
        <v>0</v>
      </c>
      <c r="G379" s="3">
        <f t="shared" si="12"/>
        <v>2731.0878000000002</v>
      </c>
      <c r="H379" s="3">
        <f t="shared" si="13"/>
        <v>9.9999999999909051E-2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1383.94</v>
      </c>
      <c r="D380" s="2">
        <f>'PR-RAS'!E385</f>
        <v>1264.97</v>
      </c>
      <c r="E380" s="2">
        <v>0</v>
      </c>
      <c r="F380" s="2">
        <v>0</v>
      </c>
      <c r="G380" s="3">
        <f t="shared" si="12"/>
        <v>1483.36052</v>
      </c>
      <c r="H380" s="3">
        <f t="shared" si="13"/>
        <v>8.9999999999918145E-2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36985.71</v>
      </c>
      <c r="D388" s="2">
        <f>'PR-RAS'!E393</f>
        <v>39023.65</v>
      </c>
      <c r="E388" s="2">
        <v>0</v>
      </c>
      <c r="F388" s="2">
        <v>0</v>
      </c>
      <c r="G388" s="3">
        <f t="shared" si="12"/>
        <v>44517.774870000008</v>
      </c>
      <c r="H388" s="3">
        <f t="shared" si="13"/>
        <v>0.63999999999941792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36985.71</v>
      </c>
      <c r="D389" s="2">
        <f>'PR-RAS'!E394</f>
        <v>39023.65</v>
      </c>
      <c r="E389" s="2">
        <v>0</v>
      </c>
      <c r="F389" s="2">
        <v>0</v>
      </c>
      <c r="G389" s="3">
        <f t="shared" si="12"/>
        <v>44632.807880000008</v>
      </c>
      <c r="H389" s="3">
        <f t="shared" si="13"/>
        <v>0.63999999999941792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17632.939999999999</v>
      </c>
      <c r="D407" s="2">
        <f>'PR-RAS'!E412</f>
        <v>25294.5</v>
      </c>
      <c r="E407" s="2">
        <v>0</v>
      </c>
      <c r="F407" s="2">
        <v>0</v>
      </c>
      <c r="G407" s="3">
        <f t="shared" si="12"/>
        <v>27698.107640000002</v>
      </c>
      <c r="H407" s="3">
        <f t="shared" si="13"/>
        <v>0.56000000000130967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17632.939999999999</v>
      </c>
      <c r="D408" s="2">
        <f>'PR-RAS'!E413</f>
        <v>25294.5</v>
      </c>
      <c r="E408" s="2">
        <v>0</v>
      </c>
      <c r="F408" s="2">
        <v>0</v>
      </c>
      <c r="G408" s="3">
        <f t="shared" si="12"/>
        <v>27766.329579999998</v>
      </c>
      <c r="H408" s="3">
        <f t="shared" si="13"/>
        <v>0.56000000000130967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123060.57</v>
      </c>
      <c r="D413" s="2">
        <f>'PR-RAS'!E418</f>
        <v>80060.89</v>
      </c>
      <c r="E413" s="2">
        <v>0</v>
      </c>
      <c r="F413" s="2">
        <v>0</v>
      </c>
      <c r="G413" s="3">
        <f t="shared" si="12"/>
        <v>116671.12819999998</v>
      </c>
      <c r="H413" s="3">
        <f t="shared" si="13"/>
        <v>0.53999999999359716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3072045.3600000003</v>
      </c>
      <c r="D417" s="2">
        <f>'PR-RAS'!E422</f>
        <v>3198066.5599999996</v>
      </c>
      <c r="E417" s="2">
        <v>0</v>
      </c>
      <c r="F417" s="2">
        <v>0</v>
      </c>
      <c r="G417" s="3">
        <f t="shared" si="12"/>
        <v>3938762.24768</v>
      </c>
      <c r="H417" s="3">
        <f t="shared" si="13"/>
        <v>0.80000000074505806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3038346.49</v>
      </c>
      <c r="D418" s="2">
        <f>'PR-RAS'!E423</f>
        <v>3438809.7800000003</v>
      </c>
      <c r="E418" s="2">
        <v>0</v>
      </c>
      <c r="F418" s="2">
        <v>0</v>
      </c>
      <c r="G418" s="3">
        <f t="shared" si="12"/>
        <v>4134957.8428500001</v>
      </c>
      <c r="H418" s="3">
        <f t="shared" si="13"/>
        <v>0.7099999999627471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33698.870000000112</v>
      </c>
      <c r="D419" s="2">
        <f>'PR-RAS'!E424</f>
        <v>0</v>
      </c>
      <c r="E419" s="2">
        <v>0</v>
      </c>
      <c r="F419" s="2">
        <v>0</v>
      </c>
      <c r="G419" s="3">
        <f t="shared" si="12"/>
        <v>14086.127660000046</v>
      </c>
      <c r="H419" s="3">
        <f t="shared" si="13"/>
        <v>0.12999999988824129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240743.22000000067</v>
      </c>
      <c r="E420" s="2">
        <v>0</v>
      </c>
      <c r="F420" s="2">
        <v>0</v>
      </c>
      <c r="G420" s="3">
        <f t="shared" si="12"/>
        <v>201742.81836000056</v>
      </c>
      <c r="H420" s="3">
        <f t="shared" si="13"/>
        <v>0.22000000067055225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10197.280000000001</v>
      </c>
      <c r="D421" s="2">
        <f>'PR-RAS'!E426</f>
        <v>43896.15</v>
      </c>
      <c r="E421" s="2">
        <v>0</v>
      </c>
      <c r="F421" s="2">
        <v>0</v>
      </c>
      <c r="G421" s="3">
        <f t="shared" si="12"/>
        <v>41155.623599999999</v>
      </c>
      <c r="H421" s="3">
        <f t="shared" si="13"/>
        <v>0.43000000000211003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3072045.3600000003</v>
      </c>
      <c r="D637" s="2">
        <f>'PR-RAS'!E643</f>
        <v>3198066.5599999996</v>
      </c>
      <c r="E637" s="2">
        <v>0</v>
      </c>
      <c r="F637" s="2">
        <v>0</v>
      </c>
      <c r="G637" s="3">
        <f t="shared" si="14"/>
        <v>6021761.5132800005</v>
      </c>
      <c r="H637" s="3">
        <f t="shared" si="15"/>
        <v>0.80000000074505806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3038346.49</v>
      </c>
      <c r="D638" s="2">
        <f>'PR-RAS'!E644</f>
        <v>3438809.7800000003</v>
      </c>
      <c r="E638" s="2">
        <v>0</v>
      </c>
      <c r="F638" s="2">
        <v>0</v>
      </c>
      <c r="G638" s="3">
        <f t="shared" si="14"/>
        <v>6316470.373850001</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33698.870000000112</v>
      </c>
      <c r="D639" s="2">
        <f>'PR-RAS'!E645</f>
        <v>0</v>
      </c>
      <c r="E639" s="2">
        <v>0</v>
      </c>
      <c r="F639" s="2">
        <v>0</v>
      </c>
      <c r="G639" s="3">
        <f t="shared" si="14"/>
        <v>21499.879060000072</v>
      </c>
      <c r="H639" s="3">
        <f t="shared" si="15"/>
        <v>0.12999999988824129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240743.22000000067</v>
      </c>
      <c r="E640" s="2">
        <v>0</v>
      </c>
      <c r="F640" s="2">
        <v>0</v>
      </c>
      <c r="G640" s="3">
        <f t="shared" si="14"/>
        <v>307669.83516000089</v>
      </c>
      <c r="H640" s="3">
        <f t="shared" si="15"/>
        <v>0.22000000067055225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10197.280000000001</v>
      </c>
      <c r="D641" s="2">
        <f>'PR-RAS'!E647</f>
        <v>43896.15</v>
      </c>
      <c r="E641" s="2">
        <v>0</v>
      </c>
      <c r="F641" s="2">
        <v>0</v>
      </c>
      <c r="G641" s="3">
        <f t="shared" si="14"/>
        <v>62713.331200000001</v>
      </c>
      <c r="H641" s="3">
        <f t="shared" si="15"/>
        <v>0.43000000000211003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43896.150000000111</v>
      </c>
      <c r="D643" s="2">
        <f>'PR-RAS'!E649</f>
        <v>0</v>
      </c>
      <c r="E643" s="2">
        <v>0</v>
      </c>
      <c r="F643" s="2">
        <v>0</v>
      </c>
      <c r="G643" s="3">
        <f t="shared" si="14"/>
        <v>28181.32830000007</v>
      </c>
      <c r="H643" s="3">
        <f t="shared" si="15"/>
        <v>0.15000000011059456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196847.07000000068</v>
      </c>
      <c r="E644" s="2">
        <v>0</v>
      </c>
      <c r="F644" s="2">
        <v>0</v>
      </c>
      <c r="G644" s="3">
        <f t="shared" si="14"/>
        <v>253145.33202000087</v>
      </c>
      <c r="H644" s="3">
        <f t="shared" si="15"/>
        <v>7.000000067637302E-2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25211.19</v>
      </c>
      <c r="D646" s="2">
        <f>'PR-RAS'!E653</f>
        <v>37806.769999999997</v>
      </c>
      <c r="E646" s="2">
        <v>0</v>
      </c>
      <c r="F646" s="2">
        <v>0</v>
      </c>
      <c r="G646" s="3">
        <f t="shared" si="14"/>
        <v>65031.950850000001</v>
      </c>
      <c r="H646" s="3">
        <f t="shared" si="15"/>
        <v>0.42000000000189175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857835.33</v>
      </c>
      <c r="D647" s="2">
        <f>'PR-RAS'!E654</f>
        <v>1122334.57</v>
      </c>
      <c r="E647" s="2">
        <v>0</v>
      </c>
      <c r="F647" s="2">
        <v>0</v>
      </c>
      <c r="G647" s="3">
        <f t="shared" si="14"/>
        <v>2004217.8876200002</v>
      </c>
      <c r="H647" s="3">
        <f t="shared" si="15"/>
        <v>0.7599999998928979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845239.75</v>
      </c>
      <c r="D648" s="2">
        <f>'PR-RAS'!E655</f>
        <v>1114504.55</v>
      </c>
      <c r="E648" s="2">
        <v>0</v>
      </c>
      <c r="F648" s="2">
        <v>0</v>
      </c>
      <c r="G648" s="3">
        <f t="shared" si="14"/>
        <v>1989039.0059500001</v>
      </c>
      <c r="H648" s="3">
        <f t="shared" si="15"/>
        <v>0.69999999995343387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37806.769999999902</v>
      </c>
      <c r="D649" s="2">
        <f>'PR-RAS'!E656</f>
        <v>45636.790000000037</v>
      </c>
      <c r="E649" s="2">
        <v>0</v>
      </c>
      <c r="F649" s="2">
        <v>0</v>
      </c>
      <c r="G649" s="3">
        <f t="shared" si="14"/>
        <v>83644.066799999986</v>
      </c>
      <c r="H649" s="3">
        <f t="shared" si="15"/>
        <v>0.44000000006053597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113</v>
      </c>
      <c r="D651" s="2">
        <f>'PR-RAS'!E658</f>
        <v>111</v>
      </c>
      <c r="E651" s="2">
        <v>0</v>
      </c>
      <c r="F651" s="2">
        <v>0</v>
      </c>
      <c r="G651" s="3">
        <f t="shared" si="14"/>
        <v>217.75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92</v>
      </c>
      <c r="D653" s="2">
        <f>'PR-RAS'!E660</f>
        <v>92</v>
      </c>
      <c r="E653" s="2">
        <v>0</v>
      </c>
      <c r="F653" s="2">
        <v>0</v>
      </c>
      <c r="G653" s="3">
        <f t="shared" si="14"/>
        <v>179.952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2291577.89</v>
      </c>
      <c r="D676" s="2">
        <f>'PR-RAS'!E683</f>
        <v>2417822.09</v>
      </c>
      <c r="E676" s="2">
        <v>0</v>
      </c>
      <c r="F676" s="2">
        <v>0</v>
      </c>
      <c r="G676" s="3">
        <f t="shared" si="14"/>
        <v>4810874.8972500004</v>
      </c>
      <c r="H676" s="3">
        <f t="shared" si="15"/>
        <v>0.19999999972060323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36802.75</v>
      </c>
      <c r="D678" s="2">
        <f>'PR-RAS'!E685</f>
        <v>35726.800000000003</v>
      </c>
      <c r="E678" s="2">
        <v>0</v>
      </c>
      <c r="F678" s="2">
        <v>0</v>
      </c>
      <c r="G678" s="3">
        <f t="shared" si="14"/>
        <v>73289.548950000011</v>
      </c>
      <c r="H678" s="3">
        <f t="shared" si="15"/>
        <v>0.44999999999708962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6513.81</v>
      </c>
      <c r="D725" s="2">
        <f>'PR-RAS'!E732</f>
        <v>11725.6</v>
      </c>
      <c r="E725" s="2">
        <v>0</v>
      </c>
      <c r="F725" s="2">
        <v>0</v>
      </c>
      <c r="G725" s="3">
        <f t="shared" si="14"/>
        <v>21694.667240000002</v>
      </c>
      <c r="H725" s="3">
        <f t="shared" si="15"/>
        <v>0.58999999999923602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1450.54</v>
      </c>
      <c r="D726" s="2">
        <f>'PR-RAS'!E733</f>
        <v>4414.7</v>
      </c>
      <c r="E726" s="2">
        <v>0</v>
      </c>
      <c r="F726" s="2">
        <v>0</v>
      </c>
      <c r="G726" s="3">
        <f t="shared" si="14"/>
        <v>7452.9564999999984</v>
      </c>
      <c r="H726" s="3">
        <f t="shared" si="15"/>
        <v>0.76000000000021828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24566.9</v>
      </c>
      <c r="D727" s="2">
        <f>'PR-RAS'!E734</f>
        <v>37348.639999999999</v>
      </c>
      <c r="E727" s="2">
        <v>0</v>
      </c>
      <c r="F727" s="2">
        <v>0</v>
      </c>
      <c r="G727" s="3">
        <f t="shared" si="14"/>
        <v>72065.794679999992</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1061</v>
      </c>
      <c r="D729" s="2">
        <f>'PR-RAS'!E736</f>
        <v>1723.8</v>
      </c>
      <c r="E729" s="2">
        <v>0</v>
      </c>
      <c r="F729" s="2">
        <v>0</v>
      </c>
      <c r="G729" s="3">
        <f t="shared" si="14"/>
        <v>3282.2608</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3191.46</v>
      </c>
      <c r="D731" s="2">
        <f>'PR-RAS'!E738</f>
        <v>304.32</v>
      </c>
      <c r="E731" s="2">
        <v>0</v>
      </c>
      <c r="F731" s="2">
        <v>0</v>
      </c>
      <c r="G731" s="3">
        <f t="shared" si="14"/>
        <v>2774.0729999999999</v>
      </c>
      <c r="H731" s="3">
        <f t="shared" si="15"/>
        <v>0.78000000000002956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118.26</v>
      </c>
      <c r="D735" s="2">
        <f>'PR-RAS'!E742</f>
        <v>145.32</v>
      </c>
      <c r="E735" s="2">
        <v>0</v>
      </c>
      <c r="F735" s="2">
        <v>0</v>
      </c>
      <c r="G735" s="3">
        <f t="shared" si="14"/>
        <v>300.13259999999997</v>
      </c>
      <c r="H735" s="3">
        <f t="shared" si="15"/>
        <v>0.57999999999999829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1500</v>
      </c>
      <c r="E737" s="2">
        <v>0</v>
      </c>
      <c r="F737" s="2">
        <v>0</v>
      </c>
      <c r="G737" s="3">
        <f t="shared" si="28"/>
        <v>2208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81022.89</v>
      </c>
      <c r="D848" s="2">
        <f>'PR-RAS'!E855</f>
        <v>80873.990000000005</v>
      </c>
      <c r="E848" s="2">
        <v>0</v>
      </c>
      <c r="F848" s="2">
        <v>0</v>
      </c>
      <c r="G848" s="3">
        <f t="shared" si="34"/>
        <v>205626.92689</v>
      </c>
      <c r="H848" s="3">
        <f t="shared" si="35"/>
        <v>0.11999999999534339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460</v>
      </c>
      <c r="E849" s="2">
        <v>0</v>
      </c>
      <c r="F849" s="2">
        <v>0</v>
      </c>
      <c r="G849" s="3">
        <f t="shared" si="34"/>
        <v>780.16</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627148.35999999987</v>
      </c>
      <c r="D1011" s="7">
        <f>BILANCA!E6</f>
        <v>560705.80000000005</v>
      </c>
      <c r="E1011" s="7">
        <v>0</v>
      </c>
      <c r="F1011" s="7">
        <v>0</v>
      </c>
      <c r="G1011" s="8">
        <f t="shared" ref="G1011:G1306" si="38">B1011/1000*C1011+B1011/500*D1011</f>
        <v>1748.55996</v>
      </c>
      <c r="H1011" s="8">
        <f t="shared" si="35"/>
        <v>0.55999999982304871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538191.11999999988</v>
      </c>
      <c r="D1012" s="2">
        <f>BILANCA!E7</f>
        <v>473454.25</v>
      </c>
      <c r="E1012" s="2">
        <v>0</v>
      </c>
      <c r="F1012" s="2">
        <v>0</v>
      </c>
      <c r="G1012" s="3">
        <f t="shared" si="38"/>
        <v>2970.1992399999999</v>
      </c>
      <c r="H1012" s="3">
        <f t="shared" si="35"/>
        <v>0.36999999987892807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538191.11999999988</v>
      </c>
      <c r="D1017" s="2">
        <f>BILANCA!E12</f>
        <v>473454.25</v>
      </c>
      <c r="E1017" s="2">
        <v>0</v>
      </c>
      <c r="F1017" s="2">
        <v>0</v>
      </c>
      <c r="G1017" s="3">
        <f t="shared" si="38"/>
        <v>10395.697339999999</v>
      </c>
      <c r="H1017" s="3">
        <f t="shared" si="35"/>
        <v>0.36999999987892807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419592.05</v>
      </c>
      <c r="D1018" s="2">
        <f>BILANCA!E13</f>
        <v>435240.54000000004</v>
      </c>
      <c r="E1018" s="2">
        <v>0</v>
      </c>
      <c r="F1018" s="2">
        <v>0</v>
      </c>
      <c r="G1018" s="3">
        <f t="shared" si="38"/>
        <v>10320.585040000002</v>
      </c>
      <c r="H1018" s="3">
        <f t="shared" si="35"/>
        <v>0.50999999995110556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638851.5</v>
      </c>
      <c r="D1020" s="2">
        <f>BILANCA!E15</f>
        <v>664146</v>
      </c>
      <c r="E1020" s="2">
        <v>0</v>
      </c>
      <c r="F1020" s="2">
        <v>0</v>
      </c>
      <c r="G1020" s="3">
        <f t="shared" si="38"/>
        <v>19671.435000000001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219259.45</v>
      </c>
      <c r="D1023" s="2">
        <f>BILANCA!E18</f>
        <v>228905.46</v>
      </c>
      <c r="E1023" s="2">
        <v>0</v>
      </c>
      <c r="F1023" s="2">
        <v>0</v>
      </c>
      <c r="G1023" s="3">
        <f t="shared" si="38"/>
        <v>8801.9148100000002</v>
      </c>
      <c r="H1023" s="3">
        <f t="shared" si="35"/>
        <v>0.91000000000349246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99483.669999999984</v>
      </c>
      <c r="D1024" s="2">
        <f>BILANCA!E19</f>
        <v>17397.069999999949</v>
      </c>
      <c r="E1024" s="2">
        <v>0</v>
      </c>
      <c r="F1024" s="2">
        <v>0</v>
      </c>
      <c r="G1024" s="3">
        <f t="shared" si="38"/>
        <v>1879.8893399999984</v>
      </c>
      <c r="H1024" s="3">
        <f t="shared" si="35"/>
        <v>0.3999999999650754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351902.42</v>
      </c>
      <c r="D1025" s="2">
        <f>BILANCA!E20</f>
        <v>364780.19</v>
      </c>
      <c r="E1025" s="2">
        <v>0</v>
      </c>
      <c r="F1025" s="2">
        <v>0</v>
      </c>
      <c r="G1025" s="3">
        <f t="shared" si="38"/>
        <v>16221.941999999999</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42551.6</v>
      </c>
      <c r="D1027" s="2">
        <f>BILANCA!E22</f>
        <v>42551.6</v>
      </c>
      <c r="E1027" s="2">
        <v>0</v>
      </c>
      <c r="F1027" s="2">
        <v>0</v>
      </c>
      <c r="G1027" s="3">
        <f t="shared" si="38"/>
        <v>2170.1316000000002</v>
      </c>
      <c r="H1027" s="3">
        <f t="shared" si="35"/>
        <v>0.80000000000291038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35259.49</v>
      </c>
      <c r="D1029" s="2">
        <f>BILANCA!E24</f>
        <v>36859.49</v>
      </c>
      <c r="E1029" s="2">
        <v>0</v>
      </c>
      <c r="F1029" s="2">
        <v>0</v>
      </c>
      <c r="G1029" s="3">
        <f t="shared" si="38"/>
        <v>2070.5909299999998</v>
      </c>
      <c r="H1029" s="3">
        <f t="shared" si="35"/>
        <v>0.97999999999592546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12810.94</v>
      </c>
      <c r="D1030" s="2">
        <f>BILANCA!E25</f>
        <v>14075.91</v>
      </c>
      <c r="E1030" s="2">
        <v>0</v>
      </c>
      <c r="F1030" s="2">
        <v>0</v>
      </c>
      <c r="G1030" s="3">
        <f t="shared" si="38"/>
        <v>819.25519999999995</v>
      </c>
      <c r="H1030" s="3">
        <f t="shared" si="35"/>
        <v>0.1499999999996362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42686.58</v>
      </c>
      <c r="D1031" s="2">
        <f>BILANCA!E26</f>
        <v>42686.58</v>
      </c>
      <c r="E1031" s="2">
        <v>0</v>
      </c>
      <c r="F1031" s="2">
        <v>0</v>
      </c>
      <c r="G1031" s="3">
        <f t="shared" si="38"/>
        <v>2689.2545400000004</v>
      </c>
      <c r="H1031" s="3">
        <f t="shared" si="35"/>
        <v>0.83999999999650754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385727.36</v>
      </c>
      <c r="D1033" s="2">
        <f>BILANCA!E28</f>
        <v>483556.7</v>
      </c>
      <c r="E1033" s="2">
        <v>0</v>
      </c>
      <c r="F1033" s="2">
        <v>0</v>
      </c>
      <c r="G1033" s="3">
        <f t="shared" si="38"/>
        <v>31115.337479999998</v>
      </c>
      <c r="H1033" s="3">
        <f t="shared" si="35"/>
        <v>0.65999999997438863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18987.079999999987</v>
      </c>
      <c r="D1040" s="2">
        <f>BILANCA!E35</f>
        <v>20816.639999999985</v>
      </c>
      <c r="E1040" s="2">
        <v>0</v>
      </c>
      <c r="F1040" s="2">
        <v>0</v>
      </c>
      <c r="G1040" s="3">
        <f t="shared" si="38"/>
        <v>1818.6107999999986</v>
      </c>
      <c r="H1040" s="3">
        <f t="shared" si="35"/>
        <v>0.44000000000232831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176214.54</v>
      </c>
      <c r="D1041" s="2">
        <f>BILANCA!E36</f>
        <v>215238.19</v>
      </c>
      <c r="E1041" s="2">
        <v>0</v>
      </c>
      <c r="F1041" s="2">
        <v>0</v>
      </c>
      <c r="G1041" s="3">
        <f t="shared" si="38"/>
        <v>18807.418519999999</v>
      </c>
      <c r="H1041" s="3">
        <f t="shared" si="35"/>
        <v>0.64999999999417923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379.99</v>
      </c>
      <c r="D1042" s="2">
        <f>BILANCA!E37</f>
        <v>379.99</v>
      </c>
      <c r="E1042" s="2">
        <v>0</v>
      </c>
      <c r="F1042" s="2">
        <v>0</v>
      </c>
      <c r="G1042" s="3">
        <f t="shared" si="38"/>
        <v>36.479039999999998</v>
      </c>
      <c r="H1042" s="3">
        <f t="shared" si="35"/>
        <v>1.999999999998181E-2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157607.45000000001</v>
      </c>
      <c r="D1045" s="2">
        <f>BILANCA!E40</f>
        <v>194801.54</v>
      </c>
      <c r="E1045" s="2">
        <v>0</v>
      </c>
      <c r="F1045" s="2">
        <v>0</v>
      </c>
      <c r="G1045" s="3">
        <f t="shared" si="38"/>
        <v>19152.368550000003</v>
      </c>
      <c r="H1045" s="3">
        <f t="shared" si="35"/>
        <v>0.91000000000349246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128.32000000000005</v>
      </c>
      <c r="D1050" s="2">
        <f>BILANCA!E45</f>
        <v>0</v>
      </c>
      <c r="E1050" s="2">
        <v>0</v>
      </c>
      <c r="F1050" s="2">
        <v>0</v>
      </c>
      <c r="G1050" s="3">
        <f t="shared" si="38"/>
        <v>5.1328000000000022</v>
      </c>
      <c r="H1050" s="3">
        <f t="shared" si="35"/>
        <v>0.32000000000005002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414.76</v>
      </c>
      <c r="D1052" s="2">
        <f>BILANCA!E47</f>
        <v>414.76</v>
      </c>
      <c r="E1052" s="2">
        <v>0</v>
      </c>
      <c r="F1052" s="2">
        <v>0</v>
      </c>
      <c r="G1052" s="3">
        <f t="shared" si="38"/>
        <v>52.25976</v>
      </c>
      <c r="H1052" s="3">
        <f t="shared" si="35"/>
        <v>0.48000000000001819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326.10000000000002</v>
      </c>
      <c r="D1053" s="2">
        <f>BILANCA!E48</f>
        <v>326.10000000000002</v>
      </c>
      <c r="E1053" s="2">
        <v>0</v>
      </c>
      <c r="F1053" s="2">
        <v>0</v>
      </c>
      <c r="G1053" s="3">
        <f t="shared" si="38"/>
        <v>42.066899999999997</v>
      </c>
      <c r="H1053" s="3">
        <f t="shared" si="35"/>
        <v>0.20000000000004547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612.54</v>
      </c>
      <c r="D1055" s="2">
        <f>BILANCA!E50</f>
        <v>740.86</v>
      </c>
      <c r="E1055" s="2">
        <v>0</v>
      </c>
      <c r="F1055" s="2">
        <v>0</v>
      </c>
      <c r="G1055" s="3">
        <f t="shared" si="38"/>
        <v>94.241700000000009</v>
      </c>
      <c r="H1055" s="3">
        <f t="shared" si="35"/>
        <v>0.60000000000002274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1567.44</v>
      </c>
      <c r="D1059" s="2">
        <f>BILANCA!E54</f>
        <v>0</v>
      </c>
      <c r="E1059" s="2">
        <v>0</v>
      </c>
      <c r="F1059" s="2">
        <v>0</v>
      </c>
      <c r="G1059" s="3">
        <f t="shared" si="38"/>
        <v>76.804560000000009</v>
      </c>
      <c r="H1059" s="3">
        <f t="shared" si="35"/>
        <v>0.44000000000005457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1567.44</v>
      </c>
      <c r="D1060" s="2">
        <f>BILANCA!E55</f>
        <v>0</v>
      </c>
      <c r="E1060" s="2">
        <v>0</v>
      </c>
      <c r="F1060" s="2">
        <v>0</v>
      </c>
      <c r="G1060" s="3">
        <f t="shared" si="38"/>
        <v>78.372000000000014</v>
      </c>
      <c r="H1060" s="3">
        <f t="shared" si="35"/>
        <v>0.44000000000005457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88957.239999999991</v>
      </c>
      <c r="D1074" s="2">
        <f>BILANCA!E69</f>
        <v>87251.549999999988</v>
      </c>
      <c r="E1074" s="2">
        <v>0</v>
      </c>
      <c r="F1074" s="2">
        <v>0</v>
      </c>
      <c r="G1074" s="3">
        <f t="shared" si="38"/>
        <v>16861.461759999998</v>
      </c>
      <c r="H1074" s="3">
        <f t="shared" si="35"/>
        <v>0.69000000000232831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37806.769999999997</v>
      </c>
      <c r="D1075" s="2">
        <f>BILANCA!E70</f>
        <v>45636.79</v>
      </c>
      <c r="E1075" s="2">
        <v>0</v>
      </c>
      <c r="F1075" s="2">
        <v>0</v>
      </c>
      <c r="G1075" s="3">
        <f t="shared" si="38"/>
        <v>8390.2227500000008</v>
      </c>
      <c r="H1075" s="3">
        <f t="shared" si="35"/>
        <v>0.44000000000232831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37806.769999999997</v>
      </c>
      <c r="D1076" s="2">
        <f>BILANCA!E71</f>
        <v>45636.79</v>
      </c>
      <c r="E1076" s="2">
        <v>0</v>
      </c>
      <c r="F1076" s="2">
        <v>0</v>
      </c>
      <c r="G1076" s="3">
        <f t="shared" si="38"/>
        <v>8519.303100000001</v>
      </c>
      <c r="H1076" s="3">
        <f t="shared" si="35"/>
        <v>0.44000000000232831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37806.769999999997</v>
      </c>
      <c r="D1078" s="2">
        <f>BILANCA!E73</f>
        <v>45636.79</v>
      </c>
      <c r="E1078" s="2">
        <v>0</v>
      </c>
      <c r="F1078" s="2">
        <v>0</v>
      </c>
      <c r="G1078" s="3">
        <f t="shared" si="38"/>
        <v>8777.4638000000014</v>
      </c>
      <c r="H1078" s="3">
        <f t="shared" si="35"/>
        <v>0.44000000000232831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20846.419999999998</v>
      </c>
      <c r="D1087" s="2">
        <f>BILANCA!E82</f>
        <v>21462.41</v>
      </c>
      <c r="E1087" s="2">
        <v>0</v>
      </c>
      <c r="F1087" s="2">
        <v>0</v>
      </c>
      <c r="G1087" s="3">
        <f t="shared" si="38"/>
        <v>4910.3854799999999</v>
      </c>
      <c r="H1087" s="3">
        <f t="shared" si="35"/>
        <v>0.82999999999810825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20846.419999999998</v>
      </c>
      <c r="D1092" s="2">
        <f>BILANCA!E87</f>
        <v>21462.41</v>
      </c>
      <c r="E1092" s="2">
        <v>0</v>
      </c>
      <c r="F1092" s="2">
        <v>0</v>
      </c>
      <c r="G1092" s="3">
        <f t="shared" si="38"/>
        <v>5229.2416800000001</v>
      </c>
      <c r="H1092" s="3">
        <f t="shared" si="35"/>
        <v>0.82999999999810825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30304.05</v>
      </c>
      <c r="D1152" s="2">
        <f>BILANCA!E147</f>
        <v>20152.349999999999</v>
      </c>
      <c r="E1152" s="2">
        <v>0</v>
      </c>
      <c r="F1152" s="2">
        <v>0</v>
      </c>
      <c r="G1152" s="3">
        <f t="shared" si="38"/>
        <v>10026.442499999997</v>
      </c>
      <c r="H1152" s="3">
        <f t="shared" si="41"/>
        <v>0.39999999999781721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30304.05</v>
      </c>
      <c r="D1166" s="2">
        <f>BILANCA!E161</f>
        <v>20152.349999999999</v>
      </c>
      <c r="E1166" s="2">
        <v>0</v>
      </c>
      <c r="F1166" s="2">
        <v>0</v>
      </c>
      <c r="G1166" s="3">
        <f t="shared" si="38"/>
        <v>11014.965</v>
      </c>
      <c r="H1166" s="3">
        <f t="shared" si="41"/>
        <v>0.39999999999781721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627148.36</v>
      </c>
      <c r="D1180" s="2">
        <f>BILANCA!E176</f>
        <v>560705.79999999993</v>
      </c>
      <c r="E1180" s="2">
        <v>0</v>
      </c>
      <c r="F1180" s="2">
        <v>0</v>
      </c>
      <c r="G1180" s="3">
        <f t="shared" si="38"/>
        <v>297255.19319999998</v>
      </c>
      <c r="H1180" s="3">
        <f t="shared" si="41"/>
        <v>0.56000000005587935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8851.36</v>
      </c>
      <c r="D1181" s="2">
        <f>BILANCA!E177</f>
        <v>254649.22</v>
      </c>
      <c r="E1181" s="2">
        <v>0</v>
      </c>
      <c r="F1181" s="2">
        <v>0</v>
      </c>
      <c r="G1181" s="3">
        <f t="shared" si="38"/>
        <v>88603.6158</v>
      </c>
      <c r="H1181" s="3">
        <f t="shared" si="41"/>
        <v>0.58000000000174623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8851.36</v>
      </c>
      <c r="D1182" s="2">
        <f>BILANCA!E178</f>
        <v>254649.22</v>
      </c>
      <c r="E1182" s="2">
        <v>0</v>
      </c>
      <c r="F1182" s="2">
        <v>0</v>
      </c>
      <c r="G1182" s="3">
        <f t="shared" si="38"/>
        <v>89121.765599999984</v>
      </c>
      <c r="H1182" s="3">
        <f t="shared" si="41"/>
        <v>0.58000000000174623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8851.36</v>
      </c>
      <c r="D1184" s="2">
        <f>BILANCA!E180</f>
        <v>254649.22</v>
      </c>
      <c r="E1184" s="2">
        <v>0</v>
      </c>
      <c r="F1184" s="2">
        <v>0</v>
      </c>
      <c r="G1184" s="3">
        <f t="shared" si="38"/>
        <v>90158.065199999997</v>
      </c>
      <c r="H1184" s="3">
        <f t="shared" si="41"/>
        <v>0.58000000000174623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618297</v>
      </c>
      <c r="D1255" s="2">
        <f>BILANCA!E251</f>
        <v>306056.5799999999</v>
      </c>
      <c r="E1255" s="2">
        <v>0</v>
      </c>
      <c r="F1255" s="2">
        <v>0</v>
      </c>
      <c r="G1255" s="3">
        <f t="shared" si="38"/>
        <v>301450.48919999995</v>
      </c>
      <c r="H1255" s="3">
        <f t="shared" si="41"/>
        <v>0.42000000010011718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574400.85</v>
      </c>
      <c r="D1256" s="2">
        <f>BILANCA!E252</f>
        <v>502903.64999999991</v>
      </c>
      <c r="E1256" s="2">
        <v>0</v>
      </c>
      <c r="F1256" s="2">
        <v>0</v>
      </c>
      <c r="G1256" s="3">
        <f t="shared" si="38"/>
        <v>388731.20489999995</v>
      </c>
      <c r="H1256" s="3">
        <f t="shared" si="41"/>
        <v>0.50000000011641532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1113668.26</v>
      </c>
      <c r="D1257" s="2">
        <f>BILANCA!E253</f>
        <v>1193729.1499999999</v>
      </c>
      <c r="E1257" s="2">
        <v>0</v>
      </c>
      <c r="F1257" s="2">
        <v>0</v>
      </c>
      <c r="G1257" s="3">
        <f t="shared" si="38"/>
        <v>864778.26031999988</v>
      </c>
      <c r="H1257" s="3">
        <f t="shared" si="41"/>
        <v>0.40999999991618097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539267.41</v>
      </c>
      <c r="D1258" s="2">
        <f>BILANCA!E254</f>
        <v>690825.5</v>
      </c>
      <c r="E1258" s="2">
        <v>0</v>
      </c>
      <c r="F1258" s="2">
        <v>0</v>
      </c>
      <c r="G1258" s="3">
        <f t="shared" si="38"/>
        <v>476387.76567999995</v>
      </c>
      <c r="H1258" s="3">
        <f t="shared" si="41"/>
        <v>0.91000000003259629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43896.15</v>
      </c>
      <c r="D1259" s="2">
        <f>BILANCA!E255</f>
        <v>-196847.07</v>
      </c>
      <c r="E1259" s="2">
        <v>0</v>
      </c>
      <c r="F1259" s="2">
        <v>0</v>
      </c>
      <c r="G1259" s="3">
        <f t="shared" si="38"/>
        <v>-87099.699509999991</v>
      </c>
      <c r="H1259" s="3">
        <f t="shared" si="41"/>
        <v>0.22000000000844011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43896.15</v>
      </c>
      <c r="D1260" s="2">
        <f>BILANCA!E256</f>
        <v>0</v>
      </c>
      <c r="E1260" s="2">
        <v>0</v>
      </c>
      <c r="F1260" s="2">
        <v>0</v>
      </c>
      <c r="G1260" s="3">
        <f t="shared" si="38"/>
        <v>10974.0375</v>
      </c>
      <c r="H1260" s="3">
        <f t="shared" si="41"/>
        <v>0.15000000000145519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43896.15</v>
      </c>
      <c r="D1261" s="2">
        <f>BILANCA!E257</f>
        <v>0</v>
      </c>
      <c r="E1261" s="2">
        <v>0</v>
      </c>
      <c r="F1261" s="2">
        <v>0</v>
      </c>
      <c r="G1261" s="3">
        <f t="shared" si="38"/>
        <v>11017.933650000001</v>
      </c>
      <c r="H1261" s="3">
        <f t="shared" si="41"/>
        <v>0.15000000000145519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196847.07</v>
      </c>
      <c r="E1264" s="2">
        <v>0</v>
      </c>
      <c r="F1264" s="2">
        <v>0</v>
      </c>
      <c r="G1264" s="3">
        <f t="shared" si="38"/>
        <v>99998.311560000002</v>
      </c>
      <c r="H1264" s="3">
        <f t="shared" si="41"/>
        <v>7.0000000006984919E-2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196847.07</v>
      </c>
      <c r="E1265" s="2">
        <v>0</v>
      </c>
      <c r="F1265" s="2">
        <v>0</v>
      </c>
      <c r="G1265" s="3">
        <f t="shared" si="38"/>
        <v>100392.00570000001</v>
      </c>
      <c r="H1265" s="3">
        <f t="shared" si="41"/>
        <v>7.0000000006984919E-2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30304.05</v>
      </c>
      <c r="D1306" s="2">
        <f>BILANCA!E303</f>
        <v>20152.349999999999</v>
      </c>
      <c r="E1306" s="2">
        <v>0</v>
      </c>
      <c r="F1306" s="2">
        <v>0</v>
      </c>
      <c r="G1306" s="3">
        <f t="shared" si="38"/>
        <v>20900.189999999999</v>
      </c>
      <c r="H1306" s="3">
        <f t="shared" si="41"/>
        <v>0.39999999999781721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20846.419999999998</v>
      </c>
      <c r="D1311" s="2">
        <f>BILANCA!E308</f>
        <v>21462.41</v>
      </c>
      <c r="E1311" s="2">
        <v>0</v>
      </c>
      <c r="F1311" s="2">
        <v>0</v>
      </c>
      <c r="G1311" s="3">
        <f t="shared" si="52"/>
        <v>19195.143239999998</v>
      </c>
      <c r="H1311" s="3">
        <f t="shared" si="41"/>
        <v>0.82999999999810825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8851.36</v>
      </c>
      <c r="D1340" s="2">
        <f>BILANCA!E337</f>
        <v>254649.22</v>
      </c>
      <c r="E1340" s="2">
        <v>0</v>
      </c>
      <c r="F1340" s="2">
        <v>0</v>
      </c>
      <c r="G1340" s="3">
        <f t="shared" si="52"/>
        <v>170989.43400000001</v>
      </c>
      <c r="H1340" s="3">
        <f t="shared" si="41"/>
        <v>0.58000000000174623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3038346.49</v>
      </c>
      <c r="D1510" s="2">
        <f>'RAS-funkcijski'!E114</f>
        <v>3438809.78</v>
      </c>
      <c r="E1510" s="2">
        <v>0</v>
      </c>
      <c r="F1510" s="2">
        <v>0</v>
      </c>
      <c r="G1510" s="3">
        <f t="shared" si="52"/>
        <v>1090756.2655</v>
      </c>
      <c r="H1510" s="3">
        <f t="shared" si="63"/>
        <v>0.71000000042840838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3038346.49</v>
      </c>
      <c r="D1511" s="2">
        <f>'RAS-funkcijski'!E115</f>
        <v>3438809.78</v>
      </c>
      <c r="E1511" s="2">
        <v>0</v>
      </c>
      <c r="F1511" s="2">
        <v>0</v>
      </c>
      <c r="G1511" s="3">
        <f t="shared" si="52"/>
        <v>1100672.2315500001</v>
      </c>
      <c r="H1511" s="3">
        <f t="shared" si="63"/>
        <v>0.71000000042840838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3038346.49</v>
      </c>
      <c r="D1513" s="2">
        <f>'RAS-funkcijski'!E117</f>
        <v>3438809.78</v>
      </c>
      <c r="E1513" s="2">
        <v>0</v>
      </c>
      <c r="F1513" s="2">
        <v>0</v>
      </c>
      <c r="G1513" s="3">
        <f t="shared" si="52"/>
        <v>1120504.16365</v>
      </c>
      <c r="H1513" s="3">
        <f t="shared" si="63"/>
        <v>0.71000000042840838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3038346.49</v>
      </c>
      <c r="D1537" s="14">
        <f>'RAS-funkcijski'!E141</f>
        <v>3438809.78</v>
      </c>
      <c r="E1537" s="14">
        <v>0</v>
      </c>
      <c r="F1537" s="14">
        <v>0</v>
      </c>
      <c r="G1537" s="15">
        <f t="shared" si="52"/>
        <v>1358487.34885</v>
      </c>
      <c r="H1537" s="15">
        <f t="shared" si="63"/>
        <v>0.71000000042840838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8851.36</v>
      </c>
      <c r="D1582" s="7"/>
      <c r="E1582" s="7">
        <v>0</v>
      </c>
      <c r="F1582" s="7">
        <v>0</v>
      </c>
      <c r="G1582" s="8">
        <f t="shared" ref="G1582:G1686" si="70">B1582/1000*C1582</f>
        <v>8.8513600000000014</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254649.22</v>
      </c>
      <c r="D1583" s="2">
        <v>0</v>
      </c>
      <c r="E1583" s="2">
        <v>0</v>
      </c>
      <c r="F1583" s="2">
        <v>0</v>
      </c>
      <c r="G1583" s="3">
        <f t="shared" si="70"/>
        <v>509.29844000000003</v>
      </c>
      <c r="H1583" s="3">
        <f t="shared" si="71"/>
        <v>0.22000000000116415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254649.22</v>
      </c>
      <c r="D1585" s="2">
        <v>0</v>
      </c>
      <c r="E1585" s="2">
        <v>0</v>
      </c>
      <c r="F1585" s="2">
        <v>0</v>
      </c>
      <c r="G1585" s="3">
        <f t="shared" si="70"/>
        <v>1018.5968800000001</v>
      </c>
      <c r="H1585" s="3">
        <f t="shared" si="71"/>
        <v>0.22000000000116415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236465.27</v>
      </c>
      <c r="D1586" s="2">
        <v>0</v>
      </c>
      <c r="E1586" s="2">
        <v>0</v>
      </c>
      <c r="F1586" s="2">
        <v>0</v>
      </c>
      <c r="G1586" s="3">
        <f t="shared" si="70"/>
        <v>1182.32635</v>
      </c>
      <c r="H1586" s="3">
        <f t="shared" si="71"/>
        <v>0.26999999998952262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18183.95</v>
      </c>
      <c r="D1587" s="2">
        <v>0</v>
      </c>
      <c r="E1587" s="2">
        <v>0</v>
      </c>
      <c r="F1587" s="2">
        <v>0</v>
      </c>
      <c r="G1587" s="3">
        <f t="shared" si="70"/>
        <v>109.1037</v>
      </c>
      <c r="H1587" s="3">
        <f t="shared" si="71"/>
        <v>4.9999999999272404E-2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8851.36</v>
      </c>
      <c r="D1602" s="2">
        <v>0</v>
      </c>
      <c r="E1602" s="2">
        <v>0</v>
      </c>
      <c r="F1602" s="2">
        <v>0</v>
      </c>
      <c r="G1602" s="3">
        <f t="shared" si="70"/>
        <v>185.87856000000002</v>
      </c>
      <c r="H1602" s="3">
        <f t="shared" si="71"/>
        <v>0.36000000000058208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8851.36</v>
      </c>
      <c r="D1604" s="2">
        <v>0</v>
      </c>
      <c r="E1604" s="2">
        <v>0</v>
      </c>
      <c r="F1604" s="2">
        <v>0</v>
      </c>
      <c r="G1604" s="3">
        <f t="shared" si="70"/>
        <v>203.58128000000002</v>
      </c>
      <c r="H1604" s="3">
        <f t="shared" si="71"/>
        <v>0.36000000000058208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8851.36</v>
      </c>
      <c r="D1606" s="2">
        <v>0</v>
      </c>
      <c r="E1606" s="2">
        <v>0</v>
      </c>
      <c r="F1606" s="2">
        <v>0</v>
      </c>
      <c r="G1606" s="3">
        <f t="shared" si="70"/>
        <v>221.28400000000002</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254649.22000000003</v>
      </c>
      <c r="D1621" s="2">
        <v>0</v>
      </c>
      <c r="E1621" s="2">
        <v>0</v>
      </c>
      <c r="F1621" s="2">
        <v>0</v>
      </c>
      <c r="G1621" s="3">
        <f t="shared" si="70"/>
        <v>10185.968800000001</v>
      </c>
      <c r="H1621" s="3">
        <f t="shared" si="71"/>
        <v>0.22000000003026798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254649.22</v>
      </c>
      <c r="D1681" s="2">
        <v>0</v>
      </c>
      <c r="E1681" s="2">
        <v>0</v>
      </c>
      <c r="F1681" s="2">
        <v>0</v>
      </c>
      <c r="G1681" s="3">
        <f t="shared" si="70"/>
        <v>25464.922000000002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254649.22</v>
      </c>
      <c r="D1683" s="2">
        <v>0</v>
      </c>
      <c r="E1683" s="2">
        <v>0</v>
      </c>
      <c r="F1683" s="2">
        <v>0</v>
      </c>
      <c r="G1683" s="3">
        <f t="shared" si="70"/>
        <v>25974.220439999997</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12358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3072045.3600000003</v>
      </c>
      <c r="I17" s="275">
        <f>'PR-RAS'!E6</f>
        <v>3198066.5599999996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2915285.9200000004</v>
      </c>
      <c r="I18" s="275">
        <f>'PR-RAS'!E152</f>
        <v>3358748.89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43896.150000000111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196847.07000000068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538191.11999999988</v>
      </c>
      <c r="I22" s="275">
        <f>BILANCA!E7</f>
        <v>473454.25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88957.239999999991</v>
      </c>
      <c r="I23" s="275">
        <f>BILANCA!E69</f>
        <v>87251.549999999988</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8851.36</v>
      </c>
      <c r="I24" s="275">
        <f>BILANCA!E177</f>
        <v>254649.22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618297</v>
      </c>
      <c r="I25" s="275">
        <f>BILANCA!E251</f>
        <v>306056.5799999999</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3038346.49</v>
      </c>
      <c r="I30" s="275">
        <f>'RAS-funkcijski'!E114</f>
        <v>3438809.78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3038346.49</v>
      </c>
      <c r="I31" s="275">
        <f>'RAS-funkcijski'!E141</f>
        <v>3438809.78</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8851.36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254649.22000000003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254649.22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42" zoomScaleNormal="100" workbookViewId="0">
      <selection activeCell="E174" sqref="E17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3072045.3600000003</v>
      </c>
      <c r="E6" s="60">
        <f>E7+E43+E49+E82+E106+E125+E134+E140</f>
        <v>3198066.5599999996</v>
      </c>
      <c r="F6" s="45">
        <f t="shared" ref="F6:F132" si="0">IF(D6&lt;&gt;0,IF(E6/D6&gt;=100,"&gt;&gt;100",E6/D6*100),"-")</f>
        <v>104.10219203273741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2328380.64</v>
      </c>
      <c r="E49" s="60">
        <f>E50+E53+E58+E61+E64+E68+E71+E74+E77</f>
        <v>2453548.8899999997</v>
      </c>
      <c r="F49" s="45">
        <f t="shared" si="0"/>
        <v>105.37576407610052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2328380.64</v>
      </c>
      <c r="E68" s="60">
        <f t="shared" si="11"/>
        <v>2453548.8899999997</v>
      </c>
      <c r="F68" s="45">
        <f t="shared" si="0"/>
        <v>105.37576407610052</v>
      </c>
    </row>
    <row r="69" spans="1:6" ht="12.75" customHeight="1" x14ac:dyDescent="0.2">
      <c r="A69" s="63" t="s">
        <v>141</v>
      </c>
      <c r="B69" s="64" t="s">
        <v>142</v>
      </c>
      <c r="C69" s="247" t="s">
        <v>141</v>
      </c>
      <c r="D69" s="194">
        <v>2291577.89</v>
      </c>
      <c r="E69" s="194">
        <v>2417822.09</v>
      </c>
      <c r="F69" s="45">
        <f t="shared" si="0"/>
        <v>105.50905123281669</v>
      </c>
    </row>
    <row r="70" spans="1:6" ht="24" x14ac:dyDescent="0.2">
      <c r="A70" s="63" t="s">
        <v>143</v>
      </c>
      <c r="B70" s="64" t="s">
        <v>144</v>
      </c>
      <c r="C70" s="247" t="s">
        <v>143</v>
      </c>
      <c r="D70" s="194">
        <v>36802.75</v>
      </c>
      <c r="E70" s="194">
        <v>35726.800000000003</v>
      </c>
      <c r="F70" s="45">
        <f t="shared" si="0"/>
        <v>97.076441298544268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0.22</v>
      </c>
      <c r="E82" s="60">
        <f t="shared" si="15"/>
        <v>0.35</v>
      </c>
      <c r="F82" s="45">
        <f t="shared" si="0"/>
        <v>159.09090909090909</v>
      </c>
    </row>
    <row r="83" spans="1:6" ht="12.75" customHeight="1" x14ac:dyDescent="0.2">
      <c r="A83" s="63">
        <v>641</v>
      </c>
      <c r="B83" s="64" t="s">
        <v>169</v>
      </c>
      <c r="C83" s="247" t="s">
        <v>170</v>
      </c>
      <c r="D83" s="60">
        <f t="shared" ref="D83:E83" si="16">SUM(D84:D90)</f>
        <v>0.22</v>
      </c>
      <c r="E83" s="60">
        <f t="shared" si="16"/>
        <v>0.35</v>
      </c>
      <c r="F83" s="45">
        <f t="shared" si="0"/>
        <v>159.09090909090909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0.22</v>
      </c>
      <c r="E85" s="194">
        <v>0.35</v>
      </c>
      <c r="F85" s="45">
        <f t="shared" si="0"/>
        <v>159.09090909090909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104973.01000000001</v>
      </c>
      <c r="E125" s="60">
        <f t="shared" si="22"/>
        <v>88367.83</v>
      </c>
      <c r="F125" s="45">
        <f t="shared" si="0"/>
        <v>84.181476743402897</v>
      </c>
    </row>
    <row r="126" spans="1:6" ht="12.75" customHeight="1" x14ac:dyDescent="0.2">
      <c r="A126" s="63">
        <v>661</v>
      </c>
      <c r="B126" s="65" t="s">
        <v>255</v>
      </c>
      <c r="C126" s="247" t="s">
        <v>256</v>
      </c>
      <c r="D126" s="60">
        <f t="shared" ref="D126:E126" si="23">SUM(D127:D128)</f>
        <v>62865.78</v>
      </c>
      <c r="E126" s="60">
        <f t="shared" si="23"/>
        <v>51139.9</v>
      </c>
      <c r="F126" s="45">
        <f t="shared" si="0"/>
        <v>81.347753897271303</v>
      </c>
    </row>
    <row r="127" spans="1:6" ht="12.75" customHeight="1" x14ac:dyDescent="0.2">
      <c r="A127" s="63">
        <v>6614</v>
      </c>
      <c r="B127" s="65" t="s">
        <v>257</v>
      </c>
      <c r="C127" s="247" t="s">
        <v>258</v>
      </c>
      <c r="D127" s="194">
        <v>57765.78</v>
      </c>
      <c r="E127" s="194">
        <v>47228.9</v>
      </c>
      <c r="F127" s="45">
        <f t="shared" si="0"/>
        <v>81.759304557127081</v>
      </c>
    </row>
    <row r="128" spans="1:6" ht="12.75" customHeight="1" x14ac:dyDescent="0.2">
      <c r="A128" s="63">
        <v>6615</v>
      </c>
      <c r="B128" s="65" t="s">
        <v>259</v>
      </c>
      <c r="C128" s="247" t="s">
        <v>260</v>
      </c>
      <c r="D128" s="194">
        <v>5100</v>
      </c>
      <c r="E128" s="194">
        <v>3911</v>
      </c>
      <c r="F128" s="45">
        <f t="shared" si="0"/>
        <v>76.686274509803923</v>
      </c>
    </row>
    <row r="129" spans="1:6" ht="36" x14ac:dyDescent="0.2">
      <c r="A129" s="63">
        <v>663</v>
      </c>
      <c r="B129" s="182" t="s">
        <v>261</v>
      </c>
      <c r="C129" s="247" t="s">
        <v>262</v>
      </c>
      <c r="D129" s="60">
        <f t="shared" ref="D129:E129" si="24">SUM(D130:D133)</f>
        <v>42107.23</v>
      </c>
      <c r="E129" s="60">
        <f t="shared" si="24"/>
        <v>37227.93</v>
      </c>
      <c r="F129" s="45">
        <f t="shared" si="0"/>
        <v>88.412203794930221</v>
      </c>
    </row>
    <row r="130" spans="1:6" ht="12.75" customHeight="1" x14ac:dyDescent="0.2">
      <c r="A130" s="63">
        <v>6631</v>
      </c>
      <c r="B130" s="65" t="s">
        <v>263</v>
      </c>
      <c r="C130" s="247" t="s">
        <v>264</v>
      </c>
      <c r="D130" s="194">
        <v>7103.55</v>
      </c>
      <c r="E130" s="194">
        <v>37227.93</v>
      </c>
      <c r="F130" s="45">
        <f t="shared" si="0"/>
        <v>524.07500475114557</v>
      </c>
    </row>
    <row r="131" spans="1:6" ht="12.75" customHeight="1" x14ac:dyDescent="0.2">
      <c r="A131" s="63">
        <v>6632</v>
      </c>
      <c r="B131" s="182" t="s">
        <v>265</v>
      </c>
      <c r="C131" s="247" t="s">
        <v>266</v>
      </c>
      <c r="D131" s="194">
        <v>35003.68</v>
      </c>
      <c r="E131" s="194">
        <v>0</v>
      </c>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638646.75</v>
      </c>
      <c r="E134" s="60">
        <f t="shared" si="25"/>
        <v>656118.06999999995</v>
      </c>
      <c r="F134" s="45">
        <f t="shared" ref="F134:F229" si="26">IF(D134&lt;&gt;0,IF(E134/D134&gt;=100,"&gt;&gt;100",E134/D134*100),"-")</f>
        <v>102.7356782133472</v>
      </c>
    </row>
    <row r="135" spans="1:6" ht="24" x14ac:dyDescent="0.2">
      <c r="A135" s="63">
        <v>671</v>
      </c>
      <c r="B135" s="182" t="s">
        <v>273</v>
      </c>
      <c r="C135" s="247" t="s">
        <v>274</v>
      </c>
      <c r="D135" s="60">
        <f t="shared" ref="D135:E135" si="27">SUM(D136:D138)</f>
        <v>638646.75</v>
      </c>
      <c r="E135" s="60">
        <f t="shared" si="27"/>
        <v>656118.06999999995</v>
      </c>
      <c r="F135" s="45">
        <f t="shared" si="26"/>
        <v>102.7356782133472</v>
      </c>
    </row>
    <row r="136" spans="1:6" ht="12.75" customHeight="1" x14ac:dyDescent="0.2">
      <c r="A136" s="63">
        <v>6711</v>
      </c>
      <c r="B136" s="65" t="s">
        <v>275</v>
      </c>
      <c r="C136" s="247" t="s">
        <v>276</v>
      </c>
      <c r="D136" s="194">
        <v>587392.81000000006</v>
      </c>
      <c r="E136" s="194">
        <v>615135.5</v>
      </c>
      <c r="F136" s="45">
        <f t="shared" si="26"/>
        <v>104.72302172033736</v>
      </c>
    </row>
    <row r="137" spans="1:6" ht="24" x14ac:dyDescent="0.2">
      <c r="A137" s="63">
        <v>6712</v>
      </c>
      <c r="B137" s="182" t="s">
        <v>277</v>
      </c>
      <c r="C137" s="247" t="s">
        <v>278</v>
      </c>
      <c r="D137" s="194">
        <v>51253.94</v>
      </c>
      <c r="E137" s="194">
        <v>40982.57</v>
      </c>
      <c r="F137" s="45">
        <f t="shared" si="26"/>
        <v>79.959843087185106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44.74</v>
      </c>
      <c r="E140" s="60">
        <f t="shared" si="28"/>
        <v>31.42</v>
      </c>
      <c r="F140" s="45">
        <f t="shared" si="26"/>
        <v>70.227983907018327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44.74</v>
      </c>
      <c r="E151" s="194">
        <v>31.42</v>
      </c>
      <c r="F151" s="45">
        <f t="shared" si="26"/>
        <v>70.227983907018327</v>
      </c>
    </row>
    <row r="152" spans="1:6" ht="12.75" customHeight="1" x14ac:dyDescent="0.2">
      <c r="A152" s="63">
        <v>3</v>
      </c>
      <c r="B152" s="64" t="s">
        <v>307</v>
      </c>
      <c r="C152" s="247" t="s">
        <v>13</v>
      </c>
      <c r="D152" s="60">
        <f>D153+D164+D202+D221+D230+D262+D273</f>
        <v>2915285.9200000004</v>
      </c>
      <c r="E152" s="60">
        <f>E153+E164+E202+E221+E230+E262+E273</f>
        <v>3358748.89</v>
      </c>
      <c r="F152" s="45">
        <f t="shared" si="26"/>
        <v>115.21164586148036</v>
      </c>
    </row>
    <row r="153" spans="1:6" ht="12.75" customHeight="1" x14ac:dyDescent="0.2">
      <c r="A153" s="63">
        <v>31</v>
      </c>
      <c r="B153" s="64" t="s">
        <v>308</v>
      </c>
      <c r="C153" s="247" t="s">
        <v>3</v>
      </c>
      <c r="D153" s="60">
        <f t="shared" ref="D153:E153" si="30">D154+D159+D160</f>
        <v>2505178.85</v>
      </c>
      <c r="E153" s="60">
        <f t="shared" si="30"/>
        <v>2921031.42</v>
      </c>
      <c r="F153" s="45">
        <f t="shared" si="26"/>
        <v>116.59971582468054</v>
      </c>
    </row>
    <row r="154" spans="1:6" ht="12.75" customHeight="1" x14ac:dyDescent="0.2">
      <c r="A154" s="63">
        <v>311</v>
      </c>
      <c r="B154" s="64" t="s">
        <v>309</v>
      </c>
      <c r="C154" s="247" t="s">
        <v>310</v>
      </c>
      <c r="D154" s="60">
        <f t="shared" ref="D154:E154" si="31">SUM(D155:D158)</f>
        <v>2089665.12</v>
      </c>
      <c r="E154" s="60">
        <f t="shared" si="31"/>
        <v>2450906.6800000002</v>
      </c>
      <c r="F154" s="45">
        <f t="shared" si="26"/>
        <v>117.28705506650749</v>
      </c>
    </row>
    <row r="155" spans="1:6" ht="12.75" customHeight="1" x14ac:dyDescent="0.2">
      <c r="A155" s="63">
        <v>3111</v>
      </c>
      <c r="B155" s="64" t="s">
        <v>311</v>
      </c>
      <c r="C155" s="247" t="s">
        <v>312</v>
      </c>
      <c r="D155" s="194">
        <v>2089665.12</v>
      </c>
      <c r="E155" s="194">
        <v>2450906.6800000002</v>
      </c>
      <c r="F155" s="45">
        <f t="shared" si="26"/>
        <v>117.28705506650749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76341.440000000002</v>
      </c>
      <c r="E159" s="194">
        <v>74300</v>
      </c>
      <c r="F159" s="45">
        <f t="shared" si="26"/>
        <v>97.325908445007059</v>
      </c>
    </row>
    <row r="160" spans="1:6" ht="12.75" customHeight="1" x14ac:dyDescent="0.2">
      <c r="A160" s="63">
        <v>313</v>
      </c>
      <c r="B160" s="65" t="s">
        <v>321</v>
      </c>
      <c r="C160" s="247" t="s">
        <v>322</v>
      </c>
      <c r="D160" s="60">
        <f t="shared" ref="D160:E160" si="32">SUM(D161:D163)</f>
        <v>339172.29</v>
      </c>
      <c r="E160" s="60">
        <f t="shared" si="32"/>
        <v>395824.74</v>
      </c>
      <c r="F160" s="45">
        <f t="shared" si="26"/>
        <v>116.70314812569151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339172.29</v>
      </c>
      <c r="E162" s="194">
        <v>395824.74</v>
      </c>
      <c r="F162" s="45">
        <f t="shared" si="26"/>
        <v>116.70314812569151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327555.60000000003</v>
      </c>
      <c r="E164" s="60">
        <f>E165+E170+E178+E188+E189+E194</f>
        <v>354876.75999999995</v>
      </c>
      <c r="F164" s="45">
        <f t="shared" si="26"/>
        <v>108.34092288454231</v>
      </c>
    </row>
    <row r="165" spans="1:6" ht="12.75" customHeight="1" x14ac:dyDescent="0.2">
      <c r="A165" s="63">
        <v>321</v>
      </c>
      <c r="B165" s="64" t="s">
        <v>331</v>
      </c>
      <c r="C165" s="247" t="s">
        <v>332</v>
      </c>
      <c r="D165" s="60">
        <f t="shared" ref="D165:E165" si="33">SUM(D166:D169)</f>
        <v>34590.959999999999</v>
      </c>
      <c r="E165" s="60">
        <f t="shared" si="33"/>
        <v>46093.47</v>
      </c>
      <c r="F165" s="45">
        <f t="shared" si="26"/>
        <v>133.25293660540211</v>
      </c>
    </row>
    <row r="166" spans="1:6" ht="12.75" customHeight="1" x14ac:dyDescent="0.2">
      <c r="A166" s="63">
        <v>3211</v>
      </c>
      <c r="B166" s="64" t="s">
        <v>333</v>
      </c>
      <c r="C166" s="247" t="s">
        <v>334</v>
      </c>
      <c r="D166" s="194">
        <v>10024.06</v>
      </c>
      <c r="E166" s="194">
        <v>8744.82</v>
      </c>
      <c r="F166" s="45">
        <f t="shared" si="26"/>
        <v>87.238304639038475</v>
      </c>
    </row>
    <row r="167" spans="1:6" ht="12.75" customHeight="1" x14ac:dyDescent="0.2">
      <c r="A167" s="63">
        <v>3212</v>
      </c>
      <c r="B167" s="64" t="s">
        <v>335</v>
      </c>
      <c r="C167" s="247" t="s">
        <v>336</v>
      </c>
      <c r="D167" s="194">
        <v>24566.9</v>
      </c>
      <c r="E167" s="194">
        <v>37348.65</v>
      </c>
      <c r="F167" s="45">
        <f t="shared" si="26"/>
        <v>152.0283389438635</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249410.78999999998</v>
      </c>
      <c r="E170" s="60">
        <f t="shared" si="34"/>
        <v>240370.52</v>
      </c>
      <c r="F170" s="45">
        <f t="shared" si="26"/>
        <v>96.375349278192829</v>
      </c>
    </row>
    <row r="171" spans="1:6" ht="12.75" customHeight="1" x14ac:dyDescent="0.2">
      <c r="A171" s="63">
        <v>3221</v>
      </c>
      <c r="B171" s="64" t="s">
        <v>343</v>
      </c>
      <c r="C171" s="247" t="s">
        <v>344</v>
      </c>
      <c r="D171" s="194">
        <v>17811.96</v>
      </c>
      <c r="E171" s="194">
        <v>18348.59</v>
      </c>
      <c r="F171" s="45">
        <f t="shared" si="26"/>
        <v>103.01275098304734</v>
      </c>
    </row>
    <row r="172" spans="1:6" ht="12.75" customHeight="1" x14ac:dyDescent="0.2">
      <c r="A172" s="63">
        <v>3222</v>
      </c>
      <c r="B172" s="64" t="s">
        <v>345</v>
      </c>
      <c r="C172" s="247" t="s">
        <v>346</v>
      </c>
      <c r="D172" s="194">
        <v>190726.46</v>
      </c>
      <c r="E172" s="194">
        <v>198762.23999999999</v>
      </c>
      <c r="F172" s="45">
        <f t="shared" si="26"/>
        <v>104.21324864940082</v>
      </c>
    </row>
    <row r="173" spans="1:6" ht="12.75" customHeight="1" x14ac:dyDescent="0.2">
      <c r="A173" s="63">
        <v>3223</v>
      </c>
      <c r="B173" s="65" t="s">
        <v>347</v>
      </c>
      <c r="C173" s="247" t="s">
        <v>348</v>
      </c>
      <c r="D173" s="194">
        <v>34398.839999999997</v>
      </c>
      <c r="E173" s="194">
        <v>19731.650000000001</v>
      </c>
      <c r="F173" s="45">
        <f t="shared" si="26"/>
        <v>57.361381953577521</v>
      </c>
    </row>
    <row r="174" spans="1:6" ht="12.75" customHeight="1" x14ac:dyDescent="0.2">
      <c r="A174" s="63">
        <v>3224</v>
      </c>
      <c r="B174" s="65" t="s">
        <v>349</v>
      </c>
      <c r="C174" s="247" t="s">
        <v>350</v>
      </c>
      <c r="D174" s="194">
        <v>4906.09</v>
      </c>
      <c r="E174" s="194">
        <v>2875.97</v>
      </c>
      <c r="F174" s="45">
        <f t="shared" si="26"/>
        <v>58.620408512685252</v>
      </c>
    </row>
    <row r="175" spans="1:6" ht="12.75" customHeight="1" x14ac:dyDescent="0.2">
      <c r="A175" s="63">
        <v>3225</v>
      </c>
      <c r="B175" s="65" t="s">
        <v>351</v>
      </c>
      <c r="C175" s="247" t="s">
        <v>352</v>
      </c>
      <c r="D175" s="194">
        <v>1567.44</v>
      </c>
      <c r="E175" s="194">
        <v>255.34</v>
      </c>
      <c r="F175" s="45">
        <f t="shared" si="26"/>
        <v>16.290256724340324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396.73</v>
      </c>
      <c r="F177" s="45" t="str">
        <f t="shared" si="26"/>
        <v>-</v>
      </c>
    </row>
    <row r="178" spans="1:6" ht="12.75" customHeight="1" x14ac:dyDescent="0.2">
      <c r="A178" s="63">
        <v>323</v>
      </c>
      <c r="B178" s="65" t="s">
        <v>357</v>
      </c>
      <c r="C178" s="247" t="s">
        <v>358</v>
      </c>
      <c r="D178" s="60">
        <f t="shared" ref="D178:E178" si="35">SUM(D179:D187)</f>
        <v>36845.660000000003</v>
      </c>
      <c r="E178" s="60">
        <f t="shared" si="35"/>
        <v>46369.72</v>
      </c>
      <c r="F178" s="45">
        <f t="shared" si="26"/>
        <v>125.84852598650696</v>
      </c>
    </row>
    <row r="179" spans="1:6" ht="12.75" customHeight="1" x14ac:dyDescent="0.2">
      <c r="A179" s="63">
        <v>3231</v>
      </c>
      <c r="B179" s="65" t="s">
        <v>359</v>
      </c>
      <c r="C179" s="247" t="s">
        <v>360</v>
      </c>
      <c r="D179" s="194">
        <v>7892.27</v>
      </c>
      <c r="E179" s="194">
        <v>6959.18</v>
      </c>
      <c r="F179" s="45">
        <f t="shared" si="26"/>
        <v>88.177165758393969</v>
      </c>
    </row>
    <row r="180" spans="1:6" ht="12.75" customHeight="1" x14ac:dyDescent="0.2">
      <c r="A180" s="63">
        <v>3232</v>
      </c>
      <c r="B180" s="65" t="s">
        <v>361</v>
      </c>
      <c r="C180" s="247" t="s">
        <v>362</v>
      </c>
      <c r="D180" s="194">
        <v>4932.29</v>
      </c>
      <c r="E180" s="194">
        <v>11873.6</v>
      </c>
      <c r="F180" s="45">
        <f t="shared" si="26"/>
        <v>240.73199264439035</v>
      </c>
    </row>
    <row r="181" spans="1:6" ht="12.75" customHeight="1" x14ac:dyDescent="0.2">
      <c r="A181" s="63">
        <v>3233</v>
      </c>
      <c r="B181" s="65" t="s">
        <v>363</v>
      </c>
      <c r="C181" s="247" t="s">
        <v>364</v>
      </c>
      <c r="D181" s="194">
        <v>56</v>
      </c>
      <c r="E181" s="194">
        <v>162</v>
      </c>
      <c r="F181" s="45">
        <f t="shared" si="26"/>
        <v>289.28571428571428</v>
      </c>
    </row>
    <row r="182" spans="1:6" ht="12.75" customHeight="1" x14ac:dyDescent="0.2">
      <c r="A182" s="63">
        <v>3234</v>
      </c>
      <c r="B182" s="65" t="s">
        <v>365</v>
      </c>
      <c r="C182" s="247" t="s">
        <v>366</v>
      </c>
      <c r="D182" s="194">
        <v>7598.85</v>
      </c>
      <c r="E182" s="194">
        <v>9899.01</v>
      </c>
      <c r="F182" s="45">
        <f t="shared" si="26"/>
        <v>130.26984346315561</v>
      </c>
    </row>
    <row r="183" spans="1:6" ht="12.75" customHeight="1" x14ac:dyDescent="0.2">
      <c r="A183" s="63">
        <v>3235</v>
      </c>
      <c r="B183" s="64" t="s">
        <v>367</v>
      </c>
      <c r="C183" s="247" t="s">
        <v>368</v>
      </c>
      <c r="D183" s="194">
        <v>4141.88</v>
      </c>
      <c r="E183" s="194">
        <v>3368.44</v>
      </c>
      <c r="F183" s="45">
        <f t="shared" si="26"/>
        <v>81.32635421595991</v>
      </c>
    </row>
    <row r="184" spans="1:6" ht="12.75" customHeight="1" x14ac:dyDescent="0.2">
      <c r="A184" s="63">
        <v>3236</v>
      </c>
      <c r="B184" s="64" t="s">
        <v>369</v>
      </c>
      <c r="C184" s="247" t="s">
        <v>370</v>
      </c>
      <c r="D184" s="194">
        <v>1905.5</v>
      </c>
      <c r="E184" s="194">
        <v>3286.3</v>
      </c>
      <c r="F184" s="45">
        <f t="shared" si="26"/>
        <v>172.46392023091053</v>
      </c>
    </row>
    <row r="185" spans="1:6" ht="12.75" customHeight="1" x14ac:dyDescent="0.2">
      <c r="A185" s="63">
        <v>3237</v>
      </c>
      <c r="B185" s="64" t="s">
        <v>371</v>
      </c>
      <c r="C185" s="247" t="s">
        <v>372</v>
      </c>
      <c r="D185" s="194">
        <v>3191.46</v>
      </c>
      <c r="E185" s="194">
        <v>1962.97</v>
      </c>
      <c r="F185" s="45">
        <f t="shared" si="26"/>
        <v>61.506959197357943</v>
      </c>
    </row>
    <row r="186" spans="1:6" ht="12.75" customHeight="1" x14ac:dyDescent="0.2">
      <c r="A186" s="63">
        <v>3238</v>
      </c>
      <c r="B186" s="64" t="s">
        <v>373</v>
      </c>
      <c r="C186" s="247" t="s">
        <v>374</v>
      </c>
      <c r="D186" s="194">
        <v>2087.6799999999998</v>
      </c>
      <c r="E186" s="194">
        <v>4553.96</v>
      </c>
      <c r="F186" s="45">
        <f t="shared" si="26"/>
        <v>218.13496321275295</v>
      </c>
    </row>
    <row r="187" spans="1:6" ht="12.75" customHeight="1" x14ac:dyDescent="0.2">
      <c r="A187" s="63">
        <v>3239</v>
      </c>
      <c r="B187" s="64" t="s">
        <v>375</v>
      </c>
      <c r="C187" s="247" t="s">
        <v>376</v>
      </c>
      <c r="D187" s="194">
        <v>5039.7299999999996</v>
      </c>
      <c r="E187" s="194">
        <v>4304.26</v>
      </c>
      <c r="F187" s="45">
        <f t="shared" si="26"/>
        <v>85.406559478384764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6708.19</v>
      </c>
      <c r="E194" s="60">
        <f t="shared" si="36"/>
        <v>22043.050000000003</v>
      </c>
      <c r="F194" s="45">
        <f t="shared" si="26"/>
        <v>328.59907068821849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3935.01</v>
      </c>
      <c r="E196" s="194">
        <v>3834.77</v>
      </c>
      <c r="F196" s="45">
        <f t="shared" si="26"/>
        <v>97.452611302131373</v>
      </c>
    </row>
    <row r="197" spans="1:6" ht="12.75" customHeight="1" x14ac:dyDescent="0.2">
      <c r="A197" s="63">
        <v>3293</v>
      </c>
      <c r="B197" s="64" t="s">
        <v>395</v>
      </c>
      <c r="C197" s="247" t="s">
        <v>396</v>
      </c>
      <c r="D197" s="194">
        <v>140.22999999999999</v>
      </c>
      <c r="E197" s="194">
        <v>3207.93</v>
      </c>
      <c r="F197" s="45">
        <f t="shared" si="26"/>
        <v>2287.6203380161164</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1618.98</v>
      </c>
      <c r="E199" s="194">
        <v>1500</v>
      </c>
      <c r="F199" s="45">
        <f t="shared" si="26"/>
        <v>92.650928362302182</v>
      </c>
    </row>
    <row r="200" spans="1:6" ht="12.75" customHeight="1" x14ac:dyDescent="0.2">
      <c r="A200" s="63" t="s">
        <v>401</v>
      </c>
      <c r="B200" s="64" t="s">
        <v>402</v>
      </c>
      <c r="C200" s="247" t="s">
        <v>401</v>
      </c>
      <c r="D200" s="194">
        <v>246.04</v>
      </c>
      <c r="E200" s="194">
        <v>12494.35</v>
      </c>
      <c r="F200" s="45">
        <f t="shared" si="26"/>
        <v>5078.1783449845552</v>
      </c>
    </row>
    <row r="201" spans="1:6" ht="12.75" customHeight="1" x14ac:dyDescent="0.2">
      <c r="A201" s="63">
        <v>3299</v>
      </c>
      <c r="B201" s="64" t="s">
        <v>403</v>
      </c>
      <c r="C201" s="247" t="s">
        <v>404</v>
      </c>
      <c r="D201" s="194">
        <v>579.84</v>
      </c>
      <c r="E201" s="194">
        <v>786</v>
      </c>
      <c r="F201" s="45">
        <f t="shared" si="26"/>
        <v>135.5546357615894</v>
      </c>
    </row>
    <row r="202" spans="1:6" ht="12.75" customHeight="1" x14ac:dyDescent="0.2">
      <c r="A202" s="63">
        <v>34</v>
      </c>
      <c r="B202" s="183" t="s">
        <v>405</v>
      </c>
      <c r="C202" s="247" t="s">
        <v>406</v>
      </c>
      <c r="D202" s="60">
        <f t="shared" ref="D202:E202" si="37">D203+D208+D216</f>
        <v>1528.58</v>
      </c>
      <c r="E202" s="60">
        <f t="shared" si="37"/>
        <v>1506.72</v>
      </c>
      <c r="F202" s="45">
        <f t="shared" si="26"/>
        <v>98.569914561226767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1528.58</v>
      </c>
      <c r="E216" s="60">
        <f t="shared" si="40"/>
        <v>1506.72</v>
      </c>
      <c r="F216" s="45">
        <f t="shared" si="26"/>
        <v>98.569914561226767</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135.25</v>
      </c>
      <c r="E219" s="194">
        <v>79.72</v>
      </c>
      <c r="F219" s="45">
        <f t="shared" si="26"/>
        <v>58.942698706099819</v>
      </c>
    </row>
    <row r="220" spans="1:6" ht="12.75" customHeight="1" x14ac:dyDescent="0.2">
      <c r="A220" s="63">
        <v>3434</v>
      </c>
      <c r="B220" s="65" t="s">
        <v>441</v>
      </c>
      <c r="C220" s="247" t="s">
        <v>442</v>
      </c>
      <c r="D220" s="194">
        <v>1393.33</v>
      </c>
      <c r="E220" s="194">
        <v>1427</v>
      </c>
      <c r="F220" s="45">
        <f t="shared" si="26"/>
        <v>102.41651295816499</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81022.89</v>
      </c>
      <c r="E262" s="60">
        <f t="shared" si="55"/>
        <v>80873.990000000005</v>
      </c>
      <c r="F262" s="45">
        <f t="shared" ref="F262:F268" si="56">IF(D262&lt;&gt;0,IF(E262/D262&gt;=100,"&gt;&gt;100",E262/D262*100),"-")</f>
        <v>99.816224773024018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81022.89</v>
      </c>
      <c r="E269" s="60">
        <f t="shared" si="58"/>
        <v>80873.990000000005</v>
      </c>
      <c r="F269" s="45">
        <f t="shared" ref="F269:F272" si="59">IF(D269&lt;&gt;0,IF(E269/D269&gt;=100,"&gt;&gt;100",E269/D269*100),"-")</f>
        <v>99.816224773024018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81022.89</v>
      </c>
      <c r="E271" s="194">
        <v>80873.990000000005</v>
      </c>
      <c r="F271" s="45">
        <f t="shared" si="59"/>
        <v>99.816224773024018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460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460</v>
      </c>
      <c r="F274" s="45" t="str">
        <f t="shared" si="61"/>
        <v>-</v>
      </c>
    </row>
    <row r="275" spans="1:6" ht="12.75" customHeight="1" x14ac:dyDescent="0.2">
      <c r="A275" s="63">
        <v>3811</v>
      </c>
      <c r="B275" s="64" t="s">
        <v>542</v>
      </c>
      <c r="C275" s="247" t="s">
        <v>543</v>
      </c>
      <c r="D275" s="194">
        <v>0</v>
      </c>
      <c r="E275" s="194">
        <v>460</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2915285.9200000004</v>
      </c>
      <c r="E299" s="60">
        <f>E152-E297+E298</f>
        <v>3358748.89</v>
      </c>
      <c r="F299" s="45">
        <f t="shared" si="68"/>
        <v>115.21164586148036</v>
      </c>
    </row>
    <row r="300" spans="1:6" ht="12.75" customHeight="1" x14ac:dyDescent="0.2">
      <c r="A300" s="63" t="s">
        <v>581</v>
      </c>
      <c r="B300" s="64" t="s">
        <v>592</v>
      </c>
      <c r="C300" s="247" t="s">
        <v>593</v>
      </c>
      <c r="D300" s="60">
        <f>IF(D6&gt;=D299,D6-D299,0)</f>
        <v>156759.43999999994</v>
      </c>
      <c r="E300" s="60">
        <f>IF(E6&gt;=E299,E6-E299,0)</f>
        <v>0</v>
      </c>
      <c r="F300" s="45">
        <f t="shared" si="68"/>
        <v>0</v>
      </c>
    </row>
    <row r="301" spans="1:6" ht="12.75" customHeight="1" x14ac:dyDescent="0.2">
      <c r="A301" s="63" t="s">
        <v>581</v>
      </c>
      <c r="B301" s="64" t="s">
        <v>594</v>
      </c>
      <c r="C301" s="247" t="s">
        <v>595</v>
      </c>
      <c r="D301" s="60">
        <f>IF(D299&gt;=D6,D299-D6,0)</f>
        <v>0</v>
      </c>
      <c r="E301" s="60">
        <f>IF(E299&gt;=E6,E299-E6,0)</f>
        <v>160682.33000000054</v>
      </c>
      <c r="F301" s="45" t="str">
        <f t="shared" si="68"/>
        <v>-</v>
      </c>
    </row>
    <row r="302" spans="1:6" ht="12.75" customHeight="1" x14ac:dyDescent="0.2">
      <c r="A302" s="63">
        <v>92211</v>
      </c>
      <c r="B302" s="64" t="s">
        <v>596</v>
      </c>
      <c r="C302" s="247" t="s">
        <v>597</v>
      </c>
      <c r="D302" s="194">
        <v>10197.280000000001</v>
      </c>
      <c r="E302" s="194">
        <v>43896.15</v>
      </c>
      <c r="F302" s="45">
        <f t="shared" si="68"/>
        <v>430.46920355231981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123060.57</v>
      </c>
      <c r="E360" s="60">
        <f t="shared" si="86"/>
        <v>80060.89</v>
      </c>
      <c r="F360" s="45">
        <f t="shared" si="72"/>
        <v>65.058117315725099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105427.63</v>
      </c>
      <c r="E373" s="60">
        <f t="shared" si="90"/>
        <v>54766.39</v>
      </c>
      <c r="F373" s="45">
        <f t="shared" si="72"/>
        <v>51.946904241326486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68441.919999999998</v>
      </c>
      <c r="E379" s="60">
        <f t="shared" si="92"/>
        <v>15742.74</v>
      </c>
      <c r="F379" s="45">
        <f t="shared" si="72"/>
        <v>23.001604864387208</v>
      </c>
    </row>
    <row r="380" spans="1:6" ht="12.75" customHeight="1" x14ac:dyDescent="0.2">
      <c r="A380" s="63">
        <v>4221</v>
      </c>
      <c r="B380" s="64" t="s">
        <v>647</v>
      </c>
      <c r="C380" s="247" t="s">
        <v>739</v>
      </c>
      <c r="D380" s="194">
        <v>63032.88</v>
      </c>
      <c r="E380" s="194">
        <v>12877.77</v>
      </c>
      <c r="F380" s="45">
        <f t="shared" si="72"/>
        <v>20.430242121254814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4025.1</v>
      </c>
      <c r="E384" s="192">
        <v>1600</v>
      </c>
      <c r="F384" s="71">
        <f t="shared" si="72"/>
        <v>39.750565203348984</v>
      </c>
    </row>
    <row r="385" spans="1:6" ht="12.75" customHeight="1" x14ac:dyDescent="0.2">
      <c r="A385" s="63">
        <v>4226</v>
      </c>
      <c r="B385" s="64" t="s">
        <v>657</v>
      </c>
      <c r="C385" s="247" t="s">
        <v>745</v>
      </c>
      <c r="D385" s="194">
        <v>1383.94</v>
      </c>
      <c r="E385" s="194">
        <v>1264.97</v>
      </c>
      <c r="F385" s="45">
        <f t="shared" si="72"/>
        <v>91.403529054727812</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36985.71</v>
      </c>
      <c r="E393" s="60">
        <f t="shared" si="94"/>
        <v>39023.65</v>
      </c>
      <c r="F393" s="45">
        <f t="shared" si="72"/>
        <v>105.51007402588731</v>
      </c>
    </row>
    <row r="394" spans="1:6" ht="12.75" customHeight="1" x14ac:dyDescent="0.2">
      <c r="A394" s="63">
        <v>4241</v>
      </c>
      <c r="B394" s="64" t="s">
        <v>756</v>
      </c>
      <c r="C394" s="247" t="s">
        <v>757</v>
      </c>
      <c r="D394" s="194">
        <v>36985.71</v>
      </c>
      <c r="E394" s="194">
        <v>39023.65</v>
      </c>
      <c r="F394" s="45">
        <f t="shared" si="72"/>
        <v>105.51007402588731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17632.939999999999</v>
      </c>
      <c r="E412" s="60">
        <f t="shared" si="100"/>
        <v>25294.5</v>
      </c>
      <c r="F412" s="45">
        <f t="shared" si="72"/>
        <v>143.45026977917468</v>
      </c>
    </row>
    <row r="413" spans="1:6" ht="12.75" customHeight="1" x14ac:dyDescent="0.2">
      <c r="A413" s="63">
        <v>451</v>
      </c>
      <c r="B413" s="64" t="s">
        <v>784</v>
      </c>
      <c r="C413" s="247" t="s">
        <v>785</v>
      </c>
      <c r="D413" s="194">
        <v>17632.939999999999</v>
      </c>
      <c r="E413" s="194">
        <v>25294.5</v>
      </c>
      <c r="F413" s="45">
        <f t="shared" si="72"/>
        <v>143.45026977917468</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123060.57</v>
      </c>
      <c r="E418" s="60">
        <f t="shared" si="102"/>
        <v>80060.89</v>
      </c>
      <c r="F418" s="45">
        <f t="shared" si="72"/>
        <v>65.058117315725099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3072045.3600000003</v>
      </c>
      <c r="E422" s="60">
        <f>E6+E308</f>
        <v>3198066.5599999996</v>
      </c>
      <c r="F422" s="45">
        <f t="shared" si="72"/>
        <v>104.10219203273741</v>
      </c>
    </row>
    <row r="423" spans="1:6" ht="12.75" customHeight="1" x14ac:dyDescent="0.2">
      <c r="A423" s="63" t="s">
        <v>581</v>
      </c>
      <c r="B423" s="64" t="s">
        <v>804</v>
      </c>
      <c r="C423" s="247" t="s">
        <v>805</v>
      </c>
      <c r="D423" s="60">
        <f t="shared" ref="D423:E423" si="103">D299+D360</f>
        <v>3038346.49</v>
      </c>
      <c r="E423" s="60">
        <f t="shared" si="103"/>
        <v>3438809.7800000003</v>
      </c>
      <c r="F423" s="45">
        <f t="shared" si="72"/>
        <v>113.18030354069329</v>
      </c>
    </row>
    <row r="424" spans="1:6" ht="12.75" customHeight="1" x14ac:dyDescent="0.2">
      <c r="A424" s="63" t="s">
        <v>581</v>
      </c>
      <c r="B424" s="64" t="s">
        <v>806</v>
      </c>
      <c r="C424" s="247" t="s">
        <v>807</v>
      </c>
      <c r="D424" s="60">
        <f t="shared" ref="D424:E424" si="104">IF(D422&gt;=D423,D422-D423,0)</f>
        <v>33698.870000000112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240743.22000000067</v>
      </c>
      <c r="F425" s="45" t="str">
        <f t="shared" si="72"/>
        <v>-</v>
      </c>
    </row>
    <row r="426" spans="1:6" ht="12.75" customHeight="1" x14ac:dyDescent="0.2">
      <c r="A426" s="251" t="s">
        <v>810</v>
      </c>
      <c r="B426" s="183" t="s">
        <v>811</v>
      </c>
      <c r="C426" s="252" t="s">
        <v>812</v>
      </c>
      <c r="D426" s="60">
        <f t="shared" ref="D426:E426" si="106">IF(D302-D303+D419-D420&gt;=0,D302-D303+D419-D420,0)</f>
        <v>10197.280000000001</v>
      </c>
      <c r="E426" s="60">
        <f t="shared" si="106"/>
        <v>43896.15</v>
      </c>
      <c r="F426" s="45">
        <f t="shared" si="72"/>
        <v>430.46920355231981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3072045.3600000003</v>
      </c>
      <c r="E643" s="60">
        <f>E422+E430</f>
        <v>3198066.5599999996</v>
      </c>
      <c r="F643" s="45">
        <f t="shared" si="109"/>
        <v>104.10219203273741</v>
      </c>
    </row>
    <row r="644" spans="1:6" ht="12.75" customHeight="1" x14ac:dyDescent="0.2">
      <c r="A644" s="63" t="s">
        <v>581</v>
      </c>
      <c r="B644" s="64" t="s">
        <v>1237</v>
      </c>
      <c r="C644" s="247" t="s">
        <v>1238</v>
      </c>
      <c r="D644" s="60">
        <f>D423+D535</f>
        <v>3038346.49</v>
      </c>
      <c r="E644" s="60">
        <f>E423+E535</f>
        <v>3438809.7800000003</v>
      </c>
      <c r="F644" s="45">
        <f t="shared" si="109"/>
        <v>113.18030354069329</v>
      </c>
    </row>
    <row r="645" spans="1:6" ht="12.75" customHeight="1" x14ac:dyDescent="0.2">
      <c r="A645" s="63" t="s">
        <v>581</v>
      </c>
      <c r="B645" s="64" t="s">
        <v>1239</v>
      </c>
      <c r="C645" s="247" t="s">
        <v>1240</v>
      </c>
      <c r="D645" s="60">
        <f t="shared" ref="D645:E645" si="163">IF(D643&gt;=D644,D643-D644,0)</f>
        <v>33698.870000000112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240743.22000000067</v>
      </c>
      <c r="F646" s="45" t="str">
        <f t="shared" si="109"/>
        <v>-</v>
      </c>
    </row>
    <row r="647" spans="1:6" ht="24" x14ac:dyDescent="0.2">
      <c r="A647" s="251" t="s">
        <v>1243</v>
      </c>
      <c r="B647" s="64" t="s">
        <v>1244</v>
      </c>
      <c r="C647" s="252" t="s">
        <v>1243</v>
      </c>
      <c r="D647" s="60">
        <f>IF(D426-D427+D641-D642&gt;=0,D426-D427+D641-D642,0)</f>
        <v>10197.280000000001</v>
      </c>
      <c r="E647" s="60">
        <f>IF(E426-E427+E641-E642&gt;=0,E426-E427+E641-E642,0)</f>
        <v>43896.15</v>
      </c>
      <c r="F647" s="45">
        <f t="shared" si="109"/>
        <v>430.46920355231981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43896.150000000111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196847.07000000068</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25211.19</v>
      </c>
      <c r="E653" s="194">
        <v>37806.769999999997</v>
      </c>
      <c r="F653" s="45">
        <f t="shared" ref="F653:F740" si="167">IF(D653&lt;&gt;0,IF(E653/D653&gt;=100,"&gt;&gt;100",E653/D653*100),"-")</f>
        <v>149.96027557604381</v>
      </c>
    </row>
    <row r="654" spans="1:6" ht="12.75" customHeight="1" x14ac:dyDescent="0.2">
      <c r="A654" s="63" t="s">
        <v>1256</v>
      </c>
      <c r="B654" s="64" t="s">
        <v>1257</v>
      </c>
      <c r="C654" s="247" t="s">
        <v>1256</v>
      </c>
      <c r="D654" s="194">
        <v>857835.33</v>
      </c>
      <c r="E654" s="194">
        <v>1122334.57</v>
      </c>
      <c r="F654" s="45">
        <f t="shared" si="167"/>
        <v>130.83333487791884</v>
      </c>
    </row>
    <row r="655" spans="1:6" ht="12.75" customHeight="1" x14ac:dyDescent="0.2">
      <c r="A655" s="63" t="s">
        <v>1258</v>
      </c>
      <c r="B655" s="64" t="s">
        <v>1259</v>
      </c>
      <c r="C655" s="247" t="s">
        <v>1258</v>
      </c>
      <c r="D655" s="194">
        <v>845239.75</v>
      </c>
      <c r="E655" s="194">
        <v>1114504.55</v>
      </c>
      <c r="F655" s="45">
        <f t="shared" si="167"/>
        <v>131.85661819619818</v>
      </c>
    </row>
    <row r="656" spans="1:6" ht="24" x14ac:dyDescent="0.2">
      <c r="A656" s="63">
        <v>11</v>
      </c>
      <c r="B656" s="64" t="s">
        <v>1260</v>
      </c>
      <c r="C656" s="247" t="s">
        <v>1261</v>
      </c>
      <c r="D656" s="60">
        <f t="shared" ref="D656:E656" si="168">+D653+D654-D655</f>
        <v>37806.769999999902</v>
      </c>
      <c r="E656" s="60">
        <f t="shared" si="168"/>
        <v>45636.790000000037</v>
      </c>
      <c r="F656" s="45">
        <f t="shared" si="167"/>
        <v>120.7106293396663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113</v>
      </c>
      <c r="E658" s="253">
        <v>111</v>
      </c>
      <c r="F658" s="45">
        <f t="shared" si="167"/>
        <v>98.230088495575217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92</v>
      </c>
      <c r="E660" s="253">
        <v>92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2291577.89</v>
      </c>
      <c r="E683" s="192">
        <v>2417822.09</v>
      </c>
      <c r="F683" s="71">
        <f t="shared" si="167"/>
        <v>105.50905123281669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36802.75</v>
      </c>
      <c r="E685" s="194">
        <v>35726.800000000003</v>
      </c>
      <c r="F685" s="45">
        <f t="shared" si="167"/>
        <v>97.076441298544268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6513.81</v>
      </c>
      <c r="E732" s="192">
        <v>11725.6</v>
      </c>
      <c r="F732" s="71">
        <f t="shared" si="167"/>
        <v>180.01139118273329</v>
      </c>
    </row>
    <row r="733" spans="1:6" ht="12.75" customHeight="1" x14ac:dyDescent="0.2">
      <c r="A733" s="70">
        <v>31215</v>
      </c>
      <c r="B733" s="65" t="s">
        <v>1395</v>
      </c>
      <c r="C733" s="278" t="s">
        <v>1396</v>
      </c>
      <c r="D733" s="192">
        <v>1450.54</v>
      </c>
      <c r="E733" s="192">
        <v>4414.7</v>
      </c>
      <c r="F733" s="71">
        <f t="shared" si="167"/>
        <v>304.3487253023012</v>
      </c>
    </row>
    <row r="734" spans="1:6" ht="12.75" customHeight="1" x14ac:dyDescent="0.2">
      <c r="A734" s="70">
        <v>32121</v>
      </c>
      <c r="B734" s="65" t="s">
        <v>1397</v>
      </c>
      <c r="C734" s="278" t="s">
        <v>1398</v>
      </c>
      <c r="D734" s="192">
        <v>24566.9</v>
      </c>
      <c r="E734" s="192">
        <v>37348.639999999999</v>
      </c>
      <c r="F734" s="71">
        <f t="shared" si="167"/>
        <v>152.028298238687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1061</v>
      </c>
      <c r="E736" s="194">
        <v>1723.8</v>
      </c>
      <c r="F736" s="45">
        <f t="shared" si="167"/>
        <v>162.46936852026391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3191.46</v>
      </c>
      <c r="E738" s="194">
        <v>304.32</v>
      </c>
      <c r="F738" s="45">
        <f t="shared" si="167"/>
        <v>9.5354477261190791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118.26</v>
      </c>
      <c r="E742" s="192">
        <v>145.32</v>
      </c>
      <c r="F742" s="71">
        <f t="shared" si="169"/>
        <v>122.88178589548451</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1500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81022.89</v>
      </c>
      <c r="E855" s="194">
        <v>80873.990000000005</v>
      </c>
      <c r="F855" s="45">
        <f t="shared" si="169"/>
        <v>99.816224773024018</v>
      </c>
    </row>
    <row r="856" spans="1:6" ht="12.75" customHeight="1" x14ac:dyDescent="0.2">
      <c r="A856" s="63">
        <v>38117</v>
      </c>
      <c r="B856" s="64" t="s">
        <v>1639</v>
      </c>
      <c r="C856" s="247" t="s">
        <v>1640</v>
      </c>
      <c r="D856" s="194">
        <v>0</v>
      </c>
      <c r="E856" s="194">
        <v>460</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627148.35999999987</v>
      </c>
      <c r="E6" s="180">
        <f t="shared" si="0"/>
        <v>560705.80000000005</v>
      </c>
      <c r="F6" s="181">
        <f t="shared" ref="F6:F298" si="1">IF(D6&gt;0,IF(E6/D6&gt;=100,"&gt;&gt;100",E6/D6*100),"-")</f>
        <v>89.405607311163209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538191.11999999988</v>
      </c>
      <c r="E7" s="79">
        <f t="shared" si="2"/>
        <v>473454.25</v>
      </c>
      <c r="F7" s="71">
        <f t="shared" si="1"/>
        <v>87.971397595709149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538191.11999999988</v>
      </c>
      <c r="E12" s="79">
        <f t="shared" si="3"/>
        <v>473454.25</v>
      </c>
      <c r="F12" s="71">
        <f t="shared" si="1"/>
        <v>87.971397595709149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419592.05</v>
      </c>
      <c r="E13" s="79">
        <f t="shared" si="4"/>
        <v>435240.54000000004</v>
      </c>
      <c r="F13" s="71">
        <f t="shared" si="1"/>
        <v>103.7294534059928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638851.5</v>
      </c>
      <c r="E15" s="192">
        <v>664146</v>
      </c>
      <c r="F15" s="71">
        <f t="shared" si="1"/>
        <v>103.95937083970219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219259.45</v>
      </c>
      <c r="E18" s="192">
        <v>228905.46</v>
      </c>
      <c r="F18" s="71">
        <f t="shared" si="1"/>
        <v>104.39935884177399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99483.669999999984</v>
      </c>
      <c r="E19" s="79">
        <f t="shared" si="5"/>
        <v>17397.069999999949</v>
      </c>
      <c r="F19" s="71">
        <f t="shared" si="1"/>
        <v>17.487362498789956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351902.42</v>
      </c>
      <c r="E20" s="192">
        <v>364780.19</v>
      </c>
      <c r="F20" s="71">
        <f t="shared" si="1"/>
        <v>103.65947185017939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42551.6</v>
      </c>
      <c r="E22" s="192">
        <v>42551.6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35259.49</v>
      </c>
      <c r="E24" s="192">
        <v>36859.49</v>
      </c>
      <c r="F24" s="71">
        <f t="shared" si="1"/>
        <v>104.5377854302487</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12810.94</v>
      </c>
      <c r="E25" s="192">
        <v>14075.91</v>
      </c>
      <c r="F25" s="71">
        <f t="shared" si="1"/>
        <v>109.87413882197559</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42686.58</v>
      </c>
      <c r="E26" s="192">
        <v>42686.58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385727.36</v>
      </c>
      <c r="E28" s="192">
        <v>483556.7</v>
      </c>
      <c r="F28" s="71">
        <f t="shared" si="1"/>
        <v>125.36230253410076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18987.079999999987</v>
      </c>
      <c r="E35" s="79">
        <f t="shared" si="7"/>
        <v>20816.639999999985</v>
      </c>
      <c r="F35" s="71">
        <f t="shared" si="1"/>
        <v>109.63581551244319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176214.54</v>
      </c>
      <c r="E36" s="192">
        <v>215238.19</v>
      </c>
      <c r="F36" s="71">
        <f t="shared" si="1"/>
        <v>122.1455335070534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379.99</v>
      </c>
      <c r="E37" s="192">
        <v>379.99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157607.45000000001</v>
      </c>
      <c r="E40" s="192">
        <v>194801.54</v>
      </c>
      <c r="F40" s="71">
        <f t="shared" si="1"/>
        <v>123.59919534260595</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128.32000000000005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414.76</v>
      </c>
      <c r="E47" s="192">
        <v>414.76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326.10000000000002</v>
      </c>
      <c r="E48" s="192">
        <v>326.10000000000002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612.54</v>
      </c>
      <c r="E50" s="192">
        <v>740.86</v>
      </c>
      <c r="F50" s="71">
        <f t="shared" si="1"/>
        <v>120.94883599438404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1567.44</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1567.44</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88957.239999999991</v>
      </c>
      <c r="E69" s="79">
        <f>E70+E82+E88+E119+E135+E147+E165+E171</f>
        <v>87251.549999999988</v>
      </c>
      <c r="F69" s="71">
        <f t="shared" si="1"/>
        <v>98.082573155372174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37806.769999999997</v>
      </c>
      <c r="E70" s="79">
        <f t="shared" si="12"/>
        <v>45636.79</v>
      </c>
      <c r="F70" s="71">
        <f t="shared" si="1"/>
        <v>120.7106293396659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37806.769999999997</v>
      </c>
      <c r="E71" s="79">
        <f t="shared" si="13"/>
        <v>45636.79</v>
      </c>
      <c r="F71" s="71">
        <f t="shared" si="1"/>
        <v>120.7106293396659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37806.769999999997</v>
      </c>
      <c r="E73" s="192">
        <v>45636.79</v>
      </c>
      <c r="F73" s="71">
        <f t="shared" si="1"/>
        <v>120.7106293396659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20846.419999999998</v>
      </c>
      <c r="E82" s="79">
        <f>SUM(E83:E85)-E86+E87</f>
        <v>21462.41</v>
      </c>
      <c r="F82" s="71">
        <f t="shared" si="1"/>
        <v>102.95489585262123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20846.419999999998</v>
      </c>
      <c r="E87" s="192">
        <v>21462.41</v>
      </c>
      <c r="F87" s="71">
        <f t="shared" si="1"/>
        <v>102.95489585262123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30304.05</v>
      </c>
      <c r="E147" s="79">
        <f t="shared" si="24"/>
        <v>20152.349999999999</v>
      </c>
      <c r="F147" s="71">
        <f t="shared" si="1"/>
        <v>66.500517257594282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30304.05</v>
      </c>
      <c r="E161" s="192">
        <v>20152.349999999999</v>
      </c>
      <c r="F161" s="71">
        <f t="shared" si="1"/>
        <v>66.500517257594282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627148.36</v>
      </c>
      <c r="E176" s="79">
        <f>E177+E251</f>
        <v>560705.79999999993</v>
      </c>
      <c r="F176" s="71">
        <f t="shared" si="1"/>
        <v>89.405607311163166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8851.36</v>
      </c>
      <c r="E177" s="79">
        <f>E178+E197+E203+E219+E247+E248</f>
        <v>254649.22</v>
      </c>
      <c r="F177" s="71">
        <f t="shared" si="1"/>
        <v>2876.9502087814753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8851.36</v>
      </c>
      <c r="E178" s="79">
        <f>SUM(E179:E181)+E185+E186+SUM(E194:E196)</f>
        <v>254649.22</v>
      </c>
      <c r="F178" s="71">
        <f t="shared" si="1"/>
        <v>2876.9502087814753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8851.36</v>
      </c>
      <c r="E180" s="192">
        <v>254649.22</v>
      </c>
      <c r="F180" s="71">
        <f t="shared" si="1"/>
        <v>2876.9502087814753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618297</v>
      </c>
      <c r="E251" s="79">
        <f>+E252+E255-E264+E274+E291</f>
        <v>306056.5799999999</v>
      </c>
      <c r="F251" s="71">
        <f t="shared" si="1"/>
        <v>49.499929645461634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574400.85</v>
      </c>
      <c r="E252" s="79">
        <f>E253-E254</f>
        <v>502903.64999999991</v>
      </c>
      <c r="F252" s="71">
        <f t="shared" si="1"/>
        <v>87.552734296963507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1113668.26</v>
      </c>
      <c r="E253" s="192">
        <v>1193729.1499999999</v>
      </c>
      <c r="F253" s="71">
        <f t="shared" si="1"/>
        <v>107.18893524001483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539267.41</v>
      </c>
      <c r="E254" s="192">
        <v>690825.5</v>
      </c>
      <c r="F254" s="71">
        <f t="shared" si="1"/>
        <v>128.10444080052974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43896.15</v>
      </c>
      <c r="E255" s="79">
        <f>E256-E260</f>
        <v>-196847.07</v>
      </c>
      <c r="F255" s="71">
        <f t="shared" si="1"/>
        <v>-448.43812042741786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43896.15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43896.15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196847.07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196847.07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30304.05</v>
      </c>
      <c r="E303" s="192">
        <v>20152.349999999999</v>
      </c>
      <c r="F303" s="71">
        <f t="shared" si="43"/>
        <v>66.500517257594282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20846.419999999998</v>
      </c>
      <c r="E308" s="192">
        <v>21462.41</v>
      </c>
      <c r="F308" s="71">
        <f t="shared" si="43"/>
        <v>102.95489585262123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8851.36</v>
      </c>
      <c r="E337" s="192">
        <v>254649.22</v>
      </c>
      <c r="F337" s="71">
        <f t="shared" si="43"/>
        <v>2876.9502087814753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3038346.49</v>
      </c>
      <c r="E114" s="60">
        <f t="shared" si="22"/>
        <v>3438809.78</v>
      </c>
      <c r="F114" s="45">
        <f t="shared" si="1"/>
        <v>113.18030354069326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3038346.49</v>
      </c>
      <c r="E115" s="60">
        <f t="shared" si="23"/>
        <v>3438809.78</v>
      </c>
      <c r="F115" s="45">
        <f t="shared" si="1"/>
        <v>113.18030354069326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3038346.49</v>
      </c>
      <c r="E117" s="194">
        <v>3438809.78</v>
      </c>
      <c r="F117" s="45">
        <f t="shared" si="1"/>
        <v>113.18030354069326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3038346.49</v>
      </c>
      <c r="E141" s="81">
        <f t="shared" si="28"/>
        <v>3438809.78</v>
      </c>
      <c r="F141" s="61">
        <f t="shared" si="1"/>
        <v>113.18030354069326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8851.36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254649.22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254649.22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236465.27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18183.95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8851.36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8851.36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8851.36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254649.22000000003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254649.22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254649.22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12358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cp:lastModifiedBy>
  <cp:lastPrinted>2026-02-23T09:53:47Z</cp:lastPrinted>
  <dcterms:created xsi:type="dcterms:W3CDTF">2022-04-01T05:14:30Z</dcterms:created>
  <dcterms:modified xsi:type="dcterms:W3CDTF">2026-02-23T10:01:11Z</dcterms:modified>
</cp:coreProperties>
</file>